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950724\Desktop\市町村①\"/>
    </mc:Choice>
  </mc:AlternateContent>
  <bookViews>
    <workbookView xWindow="0" yWindow="0" windowWidth="19200" windowHeight="6550"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<sst xmlns="http://schemas.openxmlformats.org/spreadsheetml/2006/main" count="1099" uniqueCount="610">
  <si>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</si>
  <si>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</si>
  <si>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</si>
  <si>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</si>
  <si>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</si>
  <si>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</si>
  <si>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</si>
  <si>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</si>
  <si>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</si>
  <si>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</si>
  <si>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</si>
  <si>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</si>
  <si>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</si>
  <si>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</si>
  <si>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</si>
  <si>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</si>
  <si>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</si>
  <si>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</si>
  <si>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</si>
  <si>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</si>
  <si>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</si>
  <si>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</si>
  <si>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</si>
  <si>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</si>
  <si>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</si>
  <si>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</si>
  <si>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</si>
  <si>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</si>
  <si>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</si>
  <si>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</si>
  <si>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</si>
  <si>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</si>
  <si>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</si>
  <si>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</si>
  <si>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</si>
  <si>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</si>
  <si>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</si>
  <si>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</si>
  <si>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</si>
  <si>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</si>
  <si>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</si>
  <si>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</si>
  <si>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</si>
  <si>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</si>
  <si>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</si>
  <si>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</si>
  <si>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</si>
  <si>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</si>
  <si>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</si>
  <si>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</si>
  <si>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</si>
  <si>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</si>
  <si>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</si>
  <si>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</si>
  <si>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</si>
  <si>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</si>
  <si>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</si>
  <si>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</si>
  <si>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</si>
  <si>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</si>
  <si>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</si>
  <si>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</si>
  <si>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</si>
  <si>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</si>
  <si>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</si>
  <si>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</si>
  <si>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</si>
  <si>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</si>
  <si>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</si>
  <si>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</si>
  <si>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</si>
  <si>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</si>
  <si>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</si>
  <si>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</si>
  <si>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</si>
  <si>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</si>
  <si>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</si>
  <si>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</si>
  <si>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</si>
  <si>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</si>
  <si>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</si>
  <si>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</si>
  <si>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</si>
  <si>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</si>
  <si>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</si>
  <si>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</si>
  <si>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</si>
  <si>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</si>
  <si>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</si>
  <si>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</si>
  <si>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</si>
  <si>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</si>
  <si>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</si>
  <si>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</si>
  <si>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</si>
  <si>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</si>
  <si>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</si>
  <si>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</si>
  <si>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</si>
  <si>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</si>
  <si>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</si>
  <si>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</si>
  <si>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</si>
  <si>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</si>
  <si>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</si>
  <si>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</si>
  <si>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</si>
  <si>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</si>
  <si>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</si>
  <si>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</si>
  <si>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</si>
  <si>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</si>
  <si>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</si>
  <si>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</si>
  <si>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</si>
  <si>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</si>
  <si>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</si>
  <si>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</si>
  <si>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</si>
  <si>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</si>
  <si>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</si>
  <si>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</si>
  <si>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</si>
  <si>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</si>
  <si>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</si>
  <si>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</si>
  <si>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</si>
  <si>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</si>
  <si>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</si>
  <si>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</si>
  <si>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</si>
  <si>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</si>
  <si>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</si>
  <si>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</si>
  <si>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</si>
  <si>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</si>
  <si>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</si>
  <si>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</si>
  <si>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</si>
  <si>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</si>
  <si>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</si>
  <si>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</si>
  <si>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</si>
  <si>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</si>
  <si>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</si>
  <si>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</si>
  <si>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</si>
  <si>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</si>
  <si>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</si>
  <si>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</si>
  <si>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</si>
  <si>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</si>
  <si>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</si>
  <si>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</si>
  <si>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</si>
  <si>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</si>
  <si>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</si>
  <si>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</si>
  <si>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</si>
  <si>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</si>
  <si>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</si>
  <si>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</si>
  <si>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</si>
  <si>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</si>
  <si>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</si>
  <si>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</si>
  <si>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</si>
  <si>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</si>
  <si>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</si>
  <si>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</si>
  <si>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</si>
  <si>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</si>
  <si>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</si>
  <si>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</si>
  <si>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</si>
  <si>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</si>
  <si>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</si>
  <si>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</si>
  <si>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</si>
  <si>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</si>
  <si>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</si>
  <si>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</si>
  <si>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</si>
  <si>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</si>
  <si>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</si>
  <si>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</si>
  <si>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</si>
  <si>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</si>
  <si>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</si>
  <si>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</si>
  <si>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</si>
  <si>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</si>
  <si>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</si>
  <si>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</si>
  <si>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</si>
  <si>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</si>
  <si>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</si>
  <si>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</si>
  <si>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</si>
  <si>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</si>
  <si>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</si>
  <si>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</si>
  <si>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</si>
  <si>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</si>
  <si>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</si>
  <si>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</si>
  <si>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</si>
  <si>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</si>
  <si>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</si>
  <si>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</si>
  <si>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</si>
  <si>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</si>
  <si>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</si>
  <si>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</si>
  <si>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</si>
  <si>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</si>
  <si>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</si>
  <si>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</si>
  <si>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</si>
  <si>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熊本県人吉市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</si>
  <si>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</si>
  <si>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</si>
  <si>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</si>
  <si>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</si>
  <si>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</si>
  <si>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</si>
  <si>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</si>
  <si>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</si>
  <si>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</si>
  <si>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</si>
  <si>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</si>
  <si>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</si>
  <si>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</si>
  <si>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</si>
  <si>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</si>
  <si>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</si>
  <si>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</si>
  <si>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</si>
  <si>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</si>
  <si>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</si>
  <si>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</si>
  <si>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</si>
  <si>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</si>
  <si>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</si>
  <si>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</si>
  <si>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</si>
  <si>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</si>
  <si>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</si>
  <si>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</si>
  <si>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</si>
  <si>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</si>
  <si>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</si>
  <si>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</si>
  <si>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</si>
  <si>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</si>
  <si>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</si>
  <si>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</si>
  <si>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</si>
  <si>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</si>
  <si>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</si>
  <si>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</si>
  <si>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</si>
  <si>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</si>
  <si>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</si>
  <si>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</si>
  <si>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</si>
  <si>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</si>
  <si>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</si>
  <si>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</si>
  <si>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</si>
  <si>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</si>
  <si>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</si>
  <si>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</si>
  <si>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</si>
  <si>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</si>
  <si>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</si>
  <si>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</si>
  <si>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</si>
  <si>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</si>
  <si>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</si>
  <si>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</si>
  <si>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</si>
  <si>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</si>
  <si>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</si>
  <si>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</si>
  <si>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</si>
  <si>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</si>
  <si>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</si>
  <si>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</si>
  <si>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</si>
  <si>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</si>
  <si>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</si>
  <si>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</si>
  <si>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</si>
  <si>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</si>
  <si>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</si>
  <si>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</si>
  <si>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</si>
  <si>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</si>
  <si>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</si>
  <si>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</si>
  <si>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</si>
  <si>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</si>
  <si>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</si>
  <si>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</si>
  <si>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</si>
  <si>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</si>
  <si>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</si>
  <si>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</si>
  <si>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</si>
  <si>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</si>
  <si>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</si>
  <si>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</si>
  <si>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</si>
  <si>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</si>
  <si>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</si>
  <si>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</si>
  <si>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</si>
  <si>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</si>
  <si>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</si>
  <si>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</si>
  <si>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</si>
  <si>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</si>
  <si>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</si>
  <si>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</si>
  <si>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</si>
  <si>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</si>
  <si>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</si>
  <si>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</si>
  <si>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</si>
  <si>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</si>
  <si>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</si>
  <si>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</si>
  <si>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</si>
  <si>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</si>
  <si>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</si>
  <si>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</si>
  <si>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</si>
  <si>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</si>
  <si>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</si>
  <si>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</si>
  <si>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</si>
  <si>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</si>
  <si>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</si>
  <si>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</si>
  <si>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宅地造成</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</si>
  <si>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</si>
  <si>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</si>
  <si>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</si>
  <si>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</si>
  <si>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</si>
  <si>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</si>
  <si>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</si>
  <si>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</si>
  <si>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</si>
  <si>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</si>
  <si>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</si>
  <si>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</si>
  <si>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</si>
  <si>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</si>
  <si>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</si>
  <si>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</si>
  <si>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</si>
  <si>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</si>
  <si>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</si>
  <si>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</si>
  <si>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</si>
  <si>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</si>
  <si>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</si>
  <si>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</si>
  <si>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</si>
  <si>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</si>
  <si>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熊本県人吉市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</si>
  <si>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</si>
  <si>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</si>
  <si>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</si>
  <si>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</si>
  <si>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</si>
  <si>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</si>
  <si>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</si>
  <si>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</si>
  <si>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</si>
  <si>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</si>
  <si>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</si>
  <si>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</si>
  <si>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</si>
  <si>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</si>
  <si>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</si>
  <si>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</si>
  <si>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</si>
  <si>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</si>
  <si>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</si>
  <si>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</si>
  <si>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人吉球磨交通体系整備特別会計</t>
    <phoneticPr fontId="5"/>
  </si>
  <si>
    <t>-</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</si>
  <si>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</si>
  <si>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</si>
  <si>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</si>
  <si>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</si>
  <si>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</si>
  <si>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</si>
  <si>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</si>
  <si>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</si>
  <si>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</si>
  <si>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</si>
  <si>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</si>
  <si>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</si>
  <si>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</si>
  <si>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</si>
  <si>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</si>
  <si>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</si>
  <si>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</si>
  <si>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水道事業特別会計</t>
    <phoneticPr fontId="5"/>
  </si>
  <si>
    <t>法適用企業</t>
    <phoneticPr fontId="5"/>
  </si>
  <si>
    <t>公共下水道事業特別会計</t>
    <phoneticPr fontId="5"/>
  </si>
  <si>
    <t>法適用企業</t>
    <phoneticPr fontId="5"/>
  </si>
  <si>
    <t>工業用地造成事業特別会計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</si>
  <si>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</si>
  <si>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</si>
  <si>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</si>
  <si>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</si>
  <si>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</si>
  <si>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</si>
  <si>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</si>
  <si>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</si>
  <si>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</si>
  <si>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</si>
  <si>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</si>
  <si>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</si>
  <si>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</si>
  <si>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</si>
  <si>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</si>
  <si>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</si>
  <si>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</si>
  <si>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</si>
  <si>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</si>
  <si>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</si>
  <si>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</si>
  <si>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</si>
  <si>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</si>
  <si>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</si>
  <si>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</si>
  <si>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</si>
  <si>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</si>
  <si>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</si>
  <si>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</si>
  <si>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</si>
  <si>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</si>
  <si>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</si>
  <si>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</si>
  <si>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</si>
  <si>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</si>
  <si>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</si>
  <si>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</si>
  <si>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</si>
  <si>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</si>
  <si>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</si>
  <si>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</si>
  <si>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</si>
  <si>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</si>
  <si>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</si>
  <si>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</si>
  <si>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</si>
  <si>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</si>
  <si>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</si>
  <si>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</si>
  <si>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</si>
  <si>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</si>
  <si>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</si>
  <si>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</si>
  <si>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</si>
  <si>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</si>
  <si>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</si>
  <si>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</si>
  <si>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</si>
  <si>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</si>
  <si>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</si>
  <si>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</si>
  <si>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</si>
  <si>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工業用地造成事業特別会計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</si>
  <si>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</si>
  <si>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</si>
  <si>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</si>
  <si>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</si>
  <si>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</si>
  <si>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</si>
  <si>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</si>
  <si>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</si>
  <si>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</si>
  <si>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</si>
  <si>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</si>
  <si>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</si>
  <si>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</si>
  <si>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</si>
  <si>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</si>
  <si>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</si>
  <si>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</si>
  <si>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</si>
  <si>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</si>
  <si>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</si>
  <si>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</si>
  <si>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</si>
  <si>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</si>
  <si>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</si>
  <si>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</si>
  <si>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</si>
  <si>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</si>
  <si>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</si>
  <si>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</si>
  <si>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</si>
  <si>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</si>
  <si>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</si>
  <si>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</si>
  <si>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</si>
  <si>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</si>
  <si>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</si>
  <si>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</si>
  <si>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</si>
  <si>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</si>
  <si>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</si>
  <si>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</si>
  <si>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</si>
  <si>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</si>
  <si>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</si>
  <si>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</si>
  <si>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</si>
  <si>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</si>
  <si>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</si>
  <si>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</si>
  <si>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</si>
  <si>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</si>
  <si>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</si>
  <si>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</si>
  <si>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</si>
  <si>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</si>
  <si>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</si>
  <si>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</si>
  <si>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</si>
  <si>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</si>
  <si>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</si>
  <si>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</si>
  <si>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</si>
  <si>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</si>
  <si>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</si>
  <si>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</si>
  <si>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</si>
  <si>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</si>
  <si>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</si>
  <si>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</si>
  <si>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</si>
  <si>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</si>
  <si>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</si>
  <si>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</si>
  <si>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</si>
  <si>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</si>
  <si>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</si>
  <si>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</si>
  <si>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</si>
  <si>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</si>
  <si>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</si>
  <si>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</si>
  <si>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</si>
  <si>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</si>
  <si>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</si>
  <si>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</si>
  <si>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</si>
  <si>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</si>
  <si>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2.87</t>
  </si>
  <si>
    <t>▲ 5.15</t>
  </si>
  <si>
    <t>公共用地先行取得事業特別会計</t>
  </si>
  <si>
    <t>▲ 0.00</t>
  </si>
  <si>
    <t>一般会計</t>
  </si>
  <si>
    <t>水道事業特別会計</t>
  </si>
  <si>
    <t>介護保険特別会計</t>
  </si>
  <si>
    <t>国民健康保険事業特別会計</t>
  </si>
  <si>
    <t>公共下水道事業特別会計</t>
  </si>
  <si>
    <t>後期高齢者医療特別会計</t>
  </si>
  <si>
    <t>人吉球磨交通体系整備特別会計</t>
  </si>
  <si>
    <t>その他会計（赤字）</t>
  </si>
  <si>
    <t>その他会計（黒字）</t>
  </si>
  <si>
    <t>（百万円）</t>
    <phoneticPr fontId="5"/>
  </si>
  <si>
    <t>H30</t>
    <phoneticPr fontId="5"/>
  </si>
  <si>
    <t>R01</t>
    <phoneticPr fontId="5"/>
  </si>
  <si>
    <t>R02</t>
    <phoneticPr fontId="5"/>
  </si>
  <si>
    <t>R03</t>
    <phoneticPr fontId="5"/>
  </si>
  <si>
    <t>R04</t>
    <phoneticPr fontId="5"/>
  </si>
  <si>
    <t>人吉下球磨消防組合</t>
    <rPh sb="0" eb="2">
      <t>ヒトヨシ</t>
    </rPh>
    <rPh sb="2" eb="3">
      <t>シモ</t>
    </rPh>
    <rPh sb="3" eb="5">
      <t>クマ</t>
    </rPh>
    <rPh sb="5" eb="7">
      <t>ショウボウ</t>
    </rPh>
    <rPh sb="7" eb="9">
      <t>クミアイ</t>
    </rPh>
    <phoneticPr fontId="2"/>
  </si>
  <si>
    <t>人吉球磨広域行政組合（一般会計）</t>
    <rPh sb="0" eb="2">
      <t>ヒトヨシ</t>
    </rPh>
    <rPh sb="2" eb="4">
      <t>クマ</t>
    </rPh>
    <rPh sb="4" eb="10">
      <t>コウイキギョウセイクミアイ</t>
    </rPh>
    <rPh sb="11" eb="13">
      <t>イッパン</t>
    </rPh>
    <rPh sb="13" eb="15">
      <t>カイケイ</t>
    </rPh>
    <phoneticPr fontId="2"/>
  </si>
  <si>
    <t>繰越明許2,970千円</t>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</si>
  <si>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</si>
  <si>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</si>
  <si>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くま川鉄道株式会社</t>
    <rPh sb="2" eb="3">
      <t>カワ</t>
    </rPh>
    <rPh sb="3" eb="5">
      <t>テツドウ</t>
    </rPh>
    <rPh sb="5" eb="9">
      <t>カブシキガイシャ</t>
    </rPh>
    <phoneticPr fontId="2"/>
  </si>
  <si>
    <t>球磨川くだり株式会社</t>
    <rPh sb="0" eb="3">
      <t>クマガワ</t>
    </rPh>
    <rPh sb="6" eb="10">
      <t>カブシキガイシャ</t>
    </rPh>
    <phoneticPr fontId="2"/>
  </si>
  <si>
    <t>球磨焼酎リサイクリーン株式会社</t>
    <rPh sb="0" eb="4">
      <t>クマショウチュウ</t>
    </rPh>
    <rPh sb="11" eb="15">
      <t>カブシキガイシャ</t>
    </rPh>
    <phoneticPr fontId="2"/>
  </si>
  <si>
    <t>人吉応援団基金</t>
    <rPh sb="0" eb="7">
      <t>ヒトヨシオウエンダンキキン</t>
    </rPh>
    <phoneticPr fontId="5"/>
  </si>
  <si>
    <t>人吉市庁舎建設等基金</t>
    <rPh sb="0" eb="3">
      <t>ヒトヨシシ</t>
    </rPh>
    <rPh sb="3" eb="5">
      <t>チョウシャ</t>
    </rPh>
    <rPh sb="5" eb="7">
      <t>ケンセツ</t>
    </rPh>
    <rPh sb="7" eb="8">
      <t>トウ</t>
    </rPh>
    <rPh sb="8" eb="10">
      <t>キキン</t>
    </rPh>
    <phoneticPr fontId="5"/>
  </si>
  <si>
    <t>人吉球磨地域交通体系整備基金</t>
    <rPh sb="0" eb="2">
      <t>ヒトヨシ</t>
    </rPh>
    <rPh sb="2" eb="4">
      <t>クマ</t>
    </rPh>
    <rPh sb="4" eb="6">
      <t>チイキ</t>
    </rPh>
    <rPh sb="6" eb="8">
      <t>コウツウ</t>
    </rPh>
    <rPh sb="8" eb="10">
      <t>タイケイ</t>
    </rPh>
    <rPh sb="10" eb="12">
      <t>セイビ</t>
    </rPh>
    <rPh sb="12" eb="14">
      <t>キキン</t>
    </rPh>
    <phoneticPr fontId="5"/>
  </si>
  <si>
    <t>人吉市森林環境整備基金</t>
    <rPh sb="0" eb="3">
      <t>ヒトヨシシ</t>
    </rPh>
    <rPh sb="3" eb="5">
      <t>シンリン</t>
    </rPh>
    <rPh sb="5" eb="7">
      <t>カンキョウ</t>
    </rPh>
    <rPh sb="7" eb="9">
      <t>セイビ</t>
    </rPh>
    <rPh sb="9" eb="11">
      <t>キキン</t>
    </rPh>
    <phoneticPr fontId="5"/>
  </si>
  <si>
    <t>人吉市環境対策基金</t>
    <rPh sb="0" eb="3">
      <t>ヒトヨシシ</t>
    </rPh>
    <rPh sb="3" eb="5">
      <t>カンキョウ</t>
    </rPh>
    <rPh sb="5" eb="7">
      <t>タイサク</t>
    </rPh>
    <rPh sb="7" eb="9">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</si>
  <si>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</si>
  <si>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</si>
  <si>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以前は類似団体と比較して将来負担比率が高い水準にあったが、令和２～４年度に財政調整基金及び減債基金への積み立てを行ったこと等により、将来負担比率が減少したため、類似団体に近づいた。しかしながら、今後も令和２年７月豪雨災害に係る復旧・復興関連の地方債借り入れによる地方債残高が増加することから、「人吉市公共施設等総合管理計画」において、持続可能な財政運営が可能となる施設保有量の実現に向け、施設総量の縮減が目標として掲げられているところであり、今後は個別施設計画に基づき、老朽化した施設の集約化・複合化、計画的な長寿命化に取り組み、有形固定資産である施設等の統廃合等を積極的に行うことが重要である。</t>
    <rPh sb="0" eb="2">
      <t>イゼン</t>
    </rPh>
    <rPh sb="97" eb="99">
      <t>コンゴ</t>
    </rPh>
    <rPh sb="111" eb="112">
      <t>カカ</t>
    </rPh>
    <rPh sb="113" eb="115">
      <t>フッキュウ</t>
    </rPh>
    <rPh sb="116" eb="118">
      <t>フッコウ</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</si>
  <si>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</si>
  <si>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</si>
  <si>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</si>
  <si>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</si>
  <si>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</si>
  <si>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</si>
  <si>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Ｒ４単年度では8.8で、Ｒ３単年度は6.5であるため、2.3ポイント上昇している。令和２年７月豪雨災害に係る災害復旧事業債の元利償還金が発生したことが主な要因である。今後も、復旧・復興関連の地方債借り入れが増加する見込みのため、地方債の借り入れについては、事業の必要性や効率性を考慮し抑制を図る必要がある。一方で、令和２年７月豪雨災害関連による地方債発行額の増を見据え、財政調整基金や減債基金へ積み立てを行い、将来負担比率が下降したところであり、今後の財政状況について、慎重に見極める必要があるのは言うまでもないが、単年度で分析をすると一定の評価ができると考える。</t>
    <rPh sb="53" eb="55">
      <t>レイワ</t>
    </rPh>
    <rPh sb="56" eb="57">
      <t>ネン</t>
    </rPh>
    <rPh sb="58" eb="63">
      <t>ガツゴウウサイガイ</t>
    </rPh>
    <rPh sb="64" eb="65">
      <t>カカ</t>
    </rPh>
    <rPh sb="66" eb="72">
      <t>サイガイフッキュウジギョウ</t>
    </rPh>
    <rPh sb="72" eb="73">
      <t>サイ</t>
    </rPh>
    <rPh sb="74" eb="76">
      <t>ガンリ</t>
    </rPh>
    <rPh sb="76" eb="79">
      <t>ショウカンキン</t>
    </rPh>
    <rPh sb="80" eb="82">
      <t>ハッセイ</t>
    </rPh>
    <rPh sb="87" eb="88">
      <t>オモ</t>
    </rPh>
    <rPh sb="89" eb="91">
      <t>ヨウイン</t>
    </rPh>
    <rPh sb="99" eb="101">
      <t>フッキュウ</t>
    </rPh>
    <rPh sb="102" eb="104">
      <t>フッコウ</t>
    </rPh>
    <rPh sb="115" eb="117">
      <t>ゾウカ</t>
    </rPh>
    <rPh sb="119" eb="121">
      <t>ミコ</t>
    </rPh>
    <rPh sb="214" eb="215">
      <t>オコナ</t>
    </rPh>
    <rPh sb="235" eb="237">
      <t>コンゴ</t>
    </rPh>
    <rPh sb="238" eb="242">
      <t>ザイセイジョウキョウ</t>
    </rPh>
    <rPh sb="247" eb="249">
      <t>シンチョウ</t>
    </rPh>
    <rPh sb="250" eb="252">
      <t>ミキワ</t>
    </rPh>
    <rPh sb="254" eb="256">
      <t>ヒツヨウ</t>
    </rPh>
    <rPh sb="261" eb="262">
      <t>イ</t>
    </rPh>
    <rPh sb="270" eb="273">
      <t>タンネンド</t>
    </rPh>
    <rPh sb="274" eb="276">
      <t>ブンセキ</t>
    </rPh>
    <rPh sb="280" eb="282">
      <t>イッテイ</t>
    </rPh>
    <rPh sb="283" eb="285">
      <t>ヒョウカ</t>
    </rPh>
    <rPh sb="290" eb="291">
      <t>カンガ</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</si>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</sst>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65080</c:v>
                </c:pt>
                <c:pt idx="1">
                  <c:v>79288</c:v>
                </c:pt>
                <c:pt idx="2">
                  <c:v>84962</c:v>
                </c:pt>
                <c:pt idx="3">
                  <c:v>71279</c:v>
                </c:pt>
                <c:pt idx="4">
                  <c:v>74994</c:v>
                </c:pt>
              </c:numCache>
            </c:numRef>
          </c:val>
          <c:smooth val="0"/>
          <c:extLst>
            <c:ext xmlns:c16="http://schemas.microsoft.com/office/drawing/2014/chart" uri="{C3380CC4-5D6E-409C-BE32-E72D297353CC}">
              <c16:uniqueId val="{00000000-279D-4C0B-90D0-1556F366E8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77141</c:v>
                </c:pt>
                <c:pt idx="1">
                  <c:v>108729</c:v>
                </c:pt>
                <c:pt idx="2">
                  <c:v>22742</c:v>
                </c:pt>
                <c:pt idx="3">
                  <c:v>140333</c:v>
                </c:pt>
                <c:pt idx="4">
                  <c:v>65115</c:v>
                </c:pt>
              </c:numCache>
            </c:numRef>
          </c:val>
          <c:smooth val="0"/>
          <c:extLst>
            <c:ext xmlns:c16="http://schemas.microsoft.com/office/drawing/2014/chart" uri="{C3380CC4-5D6E-409C-BE32-E72D297353CC}">
              <c16:uniqueId val="{00000001-279D-4C0B-90D0-1556F366E84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5.03</c:v>
                </c:pt>
                <c:pt idx="1">
                  <c:v>3.62</c:v>
                </c:pt>
                <c:pt idx="2">
                  <c:v>13.2</c:v>
                </c:pt>
                <c:pt idx="3">
                  <c:v>3.34</c:v>
                </c:pt>
                <c:pt idx="4">
                  <c:v>10.51</c:v>
                </c:pt>
              </c:numCache>
            </c:numRef>
          </c:val>
          <c:extLst>
            <c:ext xmlns:c16="http://schemas.microsoft.com/office/drawing/2014/chart" uri="{C3380CC4-5D6E-409C-BE32-E72D297353CC}">
              <c16:uniqueId val="{00000000-7710-4280-9F7A-C8729230A3D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3.14</c:v>
                </c:pt>
                <c:pt idx="1">
                  <c:v>1.66</c:v>
                </c:pt>
                <c:pt idx="2">
                  <c:v>2.21</c:v>
                </c:pt>
                <c:pt idx="3">
                  <c:v>6.4</c:v>
                </c:pt>
                <c:pt idx="4">
                  <c:v>8.1</c:v>
                </c:pt>
              </c:numCache>
            </c:numRef>
          </c:val>
          <c:extLst>
            <c:ext xmlns:c16="http://schemas.microsoft.com/office/drawing/2014/chart" uri="{C3380CC4-5D6E-409C-BE32-E72D297353CC}">
              <c16:uniqueId val="{00000001-7710-4280-9F7A-C8729230A3D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0.42</c:v>
                </c:pt>
                <c:pt idx="1">
                  <c:v>-2.87</c:v>
                </c:pt>
                <c:pt idx="2">
                  <c:v>10.26</c:v>
                </c:pt>
                <c:pt idx="3">
                  <c:v>-5.15</c:v>
                </c:pt>
                <c:pt idx="4">
                  <c:v>8.61</c:v>
                </c:pt>
              </c:numCache>
            </c:numRef>
          </c:val>
          <c:smooth val="0"/>
          <c:extLst>
            <c:ext xmlns:c16="http://schemas.microsoft.com/office/drawing/2014/chart" uri="{C3380CC4-5D6E-409C-BE32-E72D297353CC}">
              <c16:uniqueId val="{00000002-7710-4280-9F7A-C8729230A3D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0.03</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736-43A2-AFB4-5E26C75CD2E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736-43A2-AFB4-5E26C75CD2EB}"/>
            </c:ext>
          </c:extLst>
        </c:ser>
        <c:ser>
          <c:idx val="2"/>
          <c:order val="2"/>
          <c:tx>
            <c:strRef>
              <c:f>データシート!$A$29</c:f>
              <c:strCache>
                <c:ptCount val="1"/>
                <c:pt idx="0">
                  <c:v>人吉球磨交通体系整備特別会計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736-43A2-AFB4-5E26C75CD2E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0.13</c:v>
                </c:pt>
                <c:pt idx="2">
                  <c:v>#N/A</c:v>
                </c:pt>
                <c:pt idx="3">
                  <c:v>0.13</c:v>
                </c:pt>
                <c:pt idx="4">
                  <c:v>#N/A</c:v>
                </c:pt>
                <c:pt idx="5">
                  <c:v>0.08</c:v>
                </c:pt>
                <c:pt idx="6">
                  <c:v>#N/A</c:v>
                </c:pt>
                <c:pt idx="7">
                  <c:v>0.12</c:v>
                </c:pt>
                <c:pt idx="8">
                  <c:v>#N/A</c:v>
                </c:pt>
                <c:pt idx="9">
                  <c:v>0.15</c:v>
                </c:pt>
              </c:numCache>
            </c:numRef>
          </c:val>
          <c:extLst>
            <c:ext xmlns:c16="http://schemas.microsoft.com/office/drawing/2014/chart" uri="{C3380CC4-5D6E-409C-BE32-E72D297353CC}">
              <c16:uniqueId val="{00000003-9736-43A2-AFB4-5E26C75CD2EB}"/>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2.1800000000000002</c:v>
                </c:pt>
                <c:pt idx="2">
                  <c:v>#N/A</c:v>
                </c:pt>
                <c:pt idx="3">
                  <c:v>2.68</c:v>
                </c:pt>
                <c:pt idx="4">
                  <c:v>#N/A</c:v>
                </c:pt>
                <c:pt idx="5">
                  <c:v>1.8</c:v>
                </c:pt>
                <c:pt idx="6">
                  <c:v>#N/A</c:v>
                </c:pt>
                <c:pt idx="7">
                  <c:v>0.72</c:v>
                </c:pt>
                <c:pt idx="8">
                  <c:v>#N/A</c:v>
                </c:pt>
                <c:pt idx="9">
                  <c:v>1.06</c:v>
                </c:pt>
              </c:numCache>
            </c:numRef>
          </c:val>
          <c:extLst>
            <c:ext xmlns:c16="http://schemas.microsoft.com/office/drawing/2014/chart" uri="{C3380CC4-5D6E-409C-BE32-E72D297353CC}">
              <c16:uniqueId val="{00000004-9736-43A2-AFB4-5E26C75CD2EB}"/>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2.84</c:v>
                </c:pt>
                <c:pt idx="2">
                  <c:v>#N/A</c:v>
                </c:pt>
                <c:pt idx="3">
                  <c:v>3.03</c:v>
                </c:pt>
                <c:pt idx="4">
                  <c:v>#N/A</c:v>
                </c:pt>
                <c:pt idx="5">
                  <c:v>3.78</c:v>
                </c:pt>
                <c:pt idx="6">
                  <c:v>#N/A</c:v>
                </c:pt>
                <c:pt idx="7">
                  <c:v>2.6</c:v>
                </c:pt>
                <c:pt idx="8">
                  <c:v>#N/A</c:v>
                </c:pt>
                <c:pt idx="9">
                  <c:v>3.69</c:v>
                </c:pt>
              </c:numCache>
            </c:numRef>
          </c:val>
          <c:extLst>
            <c:ext xmlns:c16="http://schemas.microsoft.com/office/drawing/2014/chart" uri="{C3380CC4-5D6E-409C-BE32-E72D297353CC}">
              <c16:uniqueId val="{00000005-9736-43A2-AFB4-5E26C75CD2E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3.56</c:v>
                </c:pt>
                <c:pt idx="2">
                  <c:v>#N/A</c:v>
                </c:pt>
                <c:pt idx="3">
                  <c:v>2.3199999999999998</c:v>
                </c:pt>
                <c:pt idx="4">
                  <c:v>#N/A</c:v>
                </c:pt>
                <c:pt idx="5">
                  <c:v>1.48</c:v>
                </c:pt>
                <c:pt idx="6">
                  <c:v>#N/A</c:v>
                </c:pt>
                <c:pt idx="7">
                  <c:v>3.27</c:v>
                </c:pt>
                <c:pt idx="8">
                  <c:v>#N/A</c:v>
                </c:pt>
                <c:pt idx="9">
                  <c:v>4.25</c:v>
                </c:pt>
              </c:numCache>
            </c:numRef>
          </c:val>
          <c:extLst>
            <c:ext xmlns:c16="http://schemas.microsoft.com/office/drawing/2014/chart" uri="{C3380CC4-5D6E-409C-BE32-E72D297353CC}">
              <c16:uniqueId val="{00000006-9736-43A2-AFB4-5E26C75CD2EB}"/>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8.73</c:v>
                </c:pt>
                <c:pt idx="2">
                  <c:v>#N/A</c:v>
                </c:pt>
                <c:pt idx="3">
                  <c:v>8.6999999999999993</c:v>
                </c:pt>
                <c:pt idx="4">
                  <c:v>#N/A</c:v>
                </c:pt>
                <c:pt idx="5">
                  <c:v>8.9</c:v>
                </c:pt>
                <c:pt idx="6">
                  <c:v>#N/A</c:v>
                </c:pt>
                <c:pt idx="7">
                  <c:v>8.4</c:v>
                </c:pt>
                <c:pt idx="8">
                  <c:v>#N/A</c:v>
                </c:pt>
                <c:pt idx="9">
                  <c:v>8.19</c:v>
                </c:pt>
              </c:numCache>
            </c:numRef>
          </c:val>
          <c:extLst>
            <c:ext xmlns:c16="http://schemas.microsoft.com/office/drawing/2014/chart" uri="{C3380CC4-5D6E-409C-BE32-E72D297353CC}">
              <c16:uniqueId val="{00000007-9736-43A2-AFB4-5E26C75CD2E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5.0199999999999996</c:v>
                </c:pt>
                <c:pt idx="2">
                  <c:v>#N/A</c:v>
                </c:pt>
                <c:pt idx="3">
                  <c:v>3.61</c:v>
                </c:pt>
                <c:pt idx="4">
                  <c:v>#N/A</c:v>
                </c:pt>
                <c:pt idx="5">
                  <c:v>13.2</c:v>
                </c:pt>
                <c:pt idx="6">
                  <c:v>#N/A</c:v>
                </c:pt>
                <c:pt idx="7">
                  <c:v>3.33</c:v>
                </c:pt>
                <c:pt idx="8">
                  <c:v>#N/A</c:v>
                </c:pt>
                <c:pt idx="9">
                  <c:v>10.5</c:v>
                </c:pt>
              </c:numCache>
            </c:numRef>
          </c:val>
          <c:extLst>
            <c:ext xmlns:c16="http://schemas.microsoft.com/office/drawing/2014/chart" uri="{C3380CC4-5D6E-409C-BE32-E72D297353CC}">
              <c16:uniqueId val="{00000008-9736-43A2-AFB4-5E26C75CD2EB}"/>
            </c:ext>
          </c:extLst>
        </c:ser>
        <c:ser>
          <c:idx val="9"/>
          <c:order val="9"/>
          <c:tx>
            <c:strRef>
              <c:f>データシート!$A$36</c:f>
              <c:strCache>
                <c:ptCount val="1"/>
                <c:pt idx="0">
                  <c:v>公共用地先行取得事業特別会計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9-9736-43A2-AFB4-5E26C75CD2E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1430</c:v>
                </c:pt>
                <c:pt idx="5">
                  <c:v>1389</c:v>
                </c:pt>
                <c:pt idx="8">
                  <c:v>1380</c:v>
                </c:pt>
                <c:pt idx="11">
                  <c:v>1317</c:v>
                </c:pt>
                <c:pt idx="14">
                  <c:v>1772</c:v>
                </c:pt>
              </c:numCache>
            </c:numRef>
          </c:val>
          <c:extLst>
            <c:ext xmlns:c16="http://schemas.microsoft.com/office/drawing/2014/chart" uri="{C3380CC4-5D6E-409C-BE32-E72D297353CC}">
              <c16:uniqueId val="{00000000-0A40-4530-B676-09531EB2FD8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A40-4530-B676-09531EB2FD8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A40-4530-B676-09531EB2FD8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229</c:v>
                </c:pt>
                <c:pt idx="3">
                  <c:v>233</c:v>
                </c:pt>
                <c:pt idx="6">
                  <c:v>217</c:v>
                </c:pt>
                <c:pt idx="9">
                  <c:v>190</c:v>
                </c:pt>
                <c:pt idx="12">
                  <c:v>111</c:v>
                </c:pt>
              </c:numCache>
            </c:numRef>
          </c:val>
          <c:extLst>
            <c:ext xmlns:c16="http://schemas.microsoft.com/office/drawing/2014/chart" uri="{C3380CC4-5D6E-409C-BE32-E72D297353CC}">
              <c16:uniqueId val="{00000003-0A40-4530-B676-09531EB2FD8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91</c:v>
                </c:pt>
                <c:pt idx="3">
                  <c:v>128</c:v>
                </c:pt>
                <c:pt idx="6">
                  <c:v>189</c:v>
                </c:pt>
                <c:pt idx="9">
                  <c:v>141</c:v>
                </c:pt>
                <c:pt idx="12">
                  <c:v>121</c:v>
                </c:pt>
              </c:numCache>
            </c:numRef>
          </c:val>
          <c:extLst>
            <c:ext xmlns:c16="http://schemas.microsoft.com/office/drawing/2014/chart" uri="{C3380CC4-5D6E-409C-BE32-E72D297353CC}">
              <c16:uniqueId val="{00000004-0A40-4530-B676-09531EB2FD8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A40-4530-B676-09531EB2FD8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A40-4530-B676-09531EB2FD8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1446</c:v>
                </c:pt>
                <c:pt idx="3">
                  <c:v>1412</c:v>
                </c:pt>
                <c:pt idx="6">
                  <c:v>1411</c:v>
                </c:pt>
                <c:pt idx="9">
                  <c:v>1524</c:v>
                </c:pt>
                <c:pt idx="12">
                  <c:v>2242</c:v>
                </c:pt>
              </c:numCache>
            </c:numRef>
          </c:val>
          <c:extLst>
            <c:ext xmlns:c16="http://schemas.microsoft.com/office/drawing/2014/chart" uri="{C3380CC4-5D6E-409C-BE32-E72D297353CC}">
              <c16:uniqueId val="{00000007-0A40-4530-B676-09531EB2FD8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336</c:v>
                </c:pt>
                <c:pt idx="2">
                  <c:v>#N/A</c:v>
                </c:pt>
                <c:pt idx="3">
                  <c:v>#N/A</c:v>
                </c:pt>
                <c:pt idx="4">
                  <c:v>384</c:v>
                </c:pt>
                <c:pt idx="5">
                  <c:v>#N/A</c:v>
                </c:pt>
                <c:pt idx="6">
                  <c:v>#N/A</c:v>
                </c:pt>
                <c:pt idx="7">
                  <c:v>437</c:v>
                </c:pt>
                <c:pt idx="8">
                  <c:v>#N/A</c:v>
                </c:pt>
                <c:pt idx="9">
                  <c:v>#N/A</c:v>
                </c:pt>
                <c:pt idx="10">
                  <c:v>538</c:v>
                </c:pt>
                <c:pt idx="11">
                  <c:v>#N/A</c:v>
                </c:pt>
                <c:pt idx="12">
                  <c:v>#N/A</c:v>
                </c:pt>
                <c:pt idx="13">
                  <c:v>702</c:v>
                </c:pt>
                <c:pt idx="14">
                  <c:v>#N/A</c:v>
                </c:pt>
              </c:numCache>
            </c:numRef>
          </c:val>
          <c:smooth val="0"/>
          <c:extLst>
            <c:ext xmlns:c16="http://schemas.microsoft.com/office/drawing/2014/chart" uri="{C3380CC4-5D6E-409C-BE32-E72D297353CC}">
              <c16:uniqueId val="{00000008-0A40-4530-B676-09531EB2FD8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11773</c:v>
                </c:pt>
                <c:pt idx="5">
                  <c:v>11995</c:v>
                </c:pt>
                <c:pt idx="8">
                  <c:v>14349</c:v>
                </c:pt>
                <c:pt idx="11">
                  <c:v>19646</c:v>
                </c:pt>
                <c:pt idx="14">
                  <c:v>19852</c:v>
                </c:pt>
              </c:numCache>
            </c:numRef>
          </c:val>
          <c:extLst>
            <c:ext xmlns:c16="http://schemas.microsoft.com/office/drawing/2014/chart" uri="{C3380CC4-5D6E-409C-BE32-E72D297353CC}">
              <c16:uniqueId val="{00000000-1CEC-43A8-9151-BB257B662F2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1873</c:v>
                </c:pt>
                <c:pt idx="5">
                  <c:v>1797</c:v>
                </c:pt>
                <c:pt idx="8">
                  <c:v>1694</c:v>
                </c:pt>
                <c:pt idx="11">
                  <c:v>1274</c:v>
                </c:pt>
                <c:pt idx="14">
                  <c:v>1698</c:v>
                </c:pt>
              </c:numCache>
            </c:numRef>
          </c:val>
          <c:extLst>
            <c:ext xmlns:c16="http://schemas.microsoft.com/office/drawing/2014/chart" uri="{C3380CC4-5D6E-409C-BE32-E72D297353CC}">
              <c16:uniqueId val="{00000001-1CEC-43A8-9151-BB257B662F2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1986</c:v>
                </c:pt>
                <c:pt idx="5">
                  <c:v>1842</c:v>
                </c:pt>
                <c:pt idx="8">
                  <c:v>4277</c:v>
                </c:pt>
                <c:pt idx="11">
                  <c:v>5640</c:v>
                </c:pt>
                <c:pt idx="14">
                  <c:v>5720</c:v>
                </c:pt>
              </c:numCache>
            </c:numRef>
          </c:val>
          <c:extLst>
            <c:ext xmlns:c16="http://schemas.microsoft.com/office/drawing/2014/chart" uri="{C3380CC4-5D6E-409C-BE32-E72D297353CC}">
              <c16:uniqueId val="{00000002-1CEC-43A8-9151-BB257B662F2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CEC-43A8-9151-BB257B662F2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CEC-43A8-9151-BB257B662F2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CEC-43A8-9151-BB257B662F2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2511</c:v>
                </c:pt>
                <c:pt idx="3">
                  <c:v>2451</c:v>
                </c:pt>
                <c:pt idx="6">
                  <c:v>2472</c:v>
                </c:pt>
                <c:pt idx="9">
                  <c:v>2438</c:v>
                </c:pt>
                <c:pt idx="12">
                  <c:v>2373</c:v>
                </c:pt>
              </c:numCache>
            </c:numRef>
          </c:val>
          <c:extLst>
            <c:ext xmlns:c16="http://schemas.microsoft.com/office/drawing/2014/chart" uri="{C3380CC4-5D6E-409C-BE32-E72D297353CC}">
              <c16:uniqueId val="{00000006-1CEC-43A8-9151-BB257B662F2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956</c:v>
                </c:pt>
                <c:pt idx="3">
                  <c:v>778</c:v>
                </c:pt>
                <c:pt idx="6">
                  <c:v>768</c:v>
                </c:pt>
                <c:pt idx="9">
                  <c:v>594</c:v>
                </c:pt>
                <c:pt idx="12">
                  <c:v>691</c:v>
                </c:pt>
              </c:numCache>
            </c:numRef>
          </c:val>
          <c:extLst>
            <c:ext xmlns:c16="http://schemas.microsoft.com/office/drawing/2014/chart" uri="{C3380CC4-5D6E-409C-BE32-E72D297353CC}">
              <c16:uniqueId val="{00000007-1CEC-43A8-9151-BB257B662F2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1259</c:v>
                </c:pt>
                <c:pt idx="3">
                  <c:v>1245</c:v>
                </c:pt>
                <c:pt idx="6">
                  <c:v>2052</c:v>
                </c:pt>
                <c:pt idx="9">
                  <c:v>1408</c:v>
                </c:pt>
                <c:pt idx="12">
                  <c:v>1315</c:v>
                </c:pt>
              </c:numCache>
            </c:numRef>
          </c:val>
          <c:extLst>
            <c:ext xmlns:c16="http://schemas.microsoft.com/office/drawing/2014/chart" uri="{C3380CC4-5D6E-409C-BE32-E72D297353CC}">
              <c16:uniqueId val="{00000008-1CEC-43A8-9151-BB257B662F2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CEC-43A8-9151-BB257B662F2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14470</c:v>
                </c:pt>
                <c:pt idx="3">
                  <c:v>16111</c:v>
                </c:pt>
                <c:pt idx="6">
                  <c:v>17990</c:v>
                </c:pt>
                <c:pt idx="9">
                  <c:v>24173</c:v>
                </c:pt>
                <c:pt idx="12">
                  <c:v>24164</c:v>
                </c:pt>
              </c:numCache>
            </c:numRef>
          </c:val>
          <c:extLst>
            <c:ext xmlns:c16="http://schemas.microsoft.com/office/drawing/2014/chart" uri="{C3380CC4-5D6E-409C-BE32-E72D297353CC}">
              <c16:uniqueId val="{0000000A-1CEC-43A8-9151-BB257B662F2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3563</c:v>
                </c:pt>
                <c:pt idx="2">
                  <c:v>#N/A</c:v>
                </c:pt>
                <c:pt idx="3">
                  <c:v>#N/A</c:v>
                </c:pt>
                <c:pt idx="4">
                  <c:v>4950</c:v>
                </c:pt>
                <c:pt idx="5">
                  <c:v>#N/A</c:v>
                </c:pt>
                <c:pt idx="6">
                  <c:v>#N/A</c:v>
                </c:pt>
                <c:pt idx="7">
                  <c:v>2962</c:v>
                </c:pt>
                <c:pt idx="8">
                  <c:v>#N/A</c:v>
                </c:pt>
                <c:pt idx="9">
                  <c:v>#N/A</c:v>
                </c:pt>
                <c:pt idx="10">
                  <c:v>2055</c:v>
                </c:pt>
                <c:pt idx="11">
                  <c:v>#N/A</c:v>
                </c:pt>
                <c:pt idx="12">
                  <c:v>#N/A</c:v>
                </c:pt>
                <c:pt idx="13">
                  <c:v>1272</c:v>
                </c:pt>
                <c:pt idx="14">
                  <c:v>#N/A</c:v>
                </c:pt>
              </c:numCache>
            </c:numRef>
          </c:val>
          <c:smooth val="0"/>
          <c:extLst>
            <c:ext xmlns:c16="http://schemas.microsoft.com/office/drawing/2014/chart" uri="{C3380CC4-5D6E-409C-BE32-E72D297353CC}">
              <c16:uniqueId val="{0000000B-1CEC-43A8-9151-BB257B662F2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200</c:v>
                </c:pt>
                <c:pt idx="1">
                  <c:v>600</c:v>
                </c:pt>
                <c:pt idx="2">
                  <c:v>740</c:v>
                </c:pt>
              </c:numCache>
            </c:numRef>
          </c:val>
          <c:extLst>
            <c:ext xmlns:c16="http://schemas.microsoft.com/office/drawing/2014/chart" uri="{C3380CC4-5D6E-409C-BE32-E72D297353CC}">
              <c16:uniqueId val="{00000000-0A61-4A6B-9F62-C0ADEAC271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1656</c:v>
                </c:pt>
                <c:pt idx="1">
                  <c:v>2629</c:v>
                </c:pt>
                <c:pt idx="2">
                  <c:v>2618</c:v>
                </c:pt>
              </c:numCache>
            </c:numRef>
          </c:val>
          <c:extLst>
            <c:ext xmlns:c16="http://schemas.microsoft.com/office/drawing/2014/chart" uri="{C3380CC4-5D6E-409C-BE32-E72D297353CC}">
              <c16:uniqueId val="{00000001-0A61-4A6B-9F62-C0ADEAC271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1790</c:v>
                </c:pt>
                <c:pt idx="1">
                  <c:v>1768</c:v>
                </c:pt>
                <c:pt idx="2">
                  <c:v>1733</c:v>
                </c:pt>
              </c:numCache>
            </c:numRef>
          </c:val>
          <c:extLst>
            <c:ext xmlns:c16="http://schemas.microsoft.com/office/drawing/2014/chart" uri="{C3380CC4-5D6E-409C-BE32-E72D297353CC}">
              <c16:uniqueId val="{00000002-0A61-4A6B-9F62-C0ADEAC2712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{D326B00A-FC55-4FC4-A545-79DB819180D0}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4B0-4E74-A10C-9C5AACFFBCE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{BC60BACF-A231-4C5F-BCB6-D778039E0369}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4B0-4E74-A10C-9C5AACFFBCE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{BD34E931-BFF3-4FBE-AC1D-F1F5A8830A39}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4B0-4E74-A10C-9C5AACFFBCE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{DB159578-DE8E-4DB2-9D52-556A6BCA067F}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4B0-4E74-A10C-9C5AACFFBCE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{87A7DE0F-C6FB-49DE-8DE5-6CF30AD46A3B}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4B0-4E74-A10C-9C5AACFFBCE0}"/>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{CC013EBB-BECA-45D4-981C-52E5E493E791}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4B0-4E74-A10C-9C5AACFFBCE0}"/>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{6D9AEE2D-7345-4624-9012-52B7D65144EA}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4B0-4E74-A10C-9C5AACFFBCE0}"/>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{C2AFF8CD-5E45-454A-85DA-502485EF4D22}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4B0-4E74-A10C-9C5AACFFBCE0}"/>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{9BBC3E19-BA4F-41A5-9BD6-0E1826A89B34}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4B0-4E74-A10C-9C5AACFFBCE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68.400000000000006</c:v>
                </c:pt>
                <c:pt idx="8">
                  <c:v>53.2</c:v>
                </c:pt>
                <c:pt idx="16">
                  <c:v>54.5</c:v>
                </c:pt>
                <c:pt idx="24">
                  <c:v>53.7</c:v>
                </c:pt>
                <c:pt idx="32">
                  <c:v>54.5</c:v>
                </c:pt>
              </c:numCache>
            </c:numRef>
          </c:xVal>
          <c:yVal>
            <c:numRef>
              <c:f>公会計指標分析・財政指標組合せ分析表!$BP$51:$DC$51</c:f>
              <c:numCache>
                <c:formatCode>#,##0.0;"▲ "#,##0.0</c:formatCode>
                <c:ptCount val="40"/>
                <c:pt idx="0">
                  <c:v>46.6</c:v>
                </c:pt>
                <c:pt idx="8">
                  <c:v>64.400000000000006</c:v>
                </c:pt>
                <c:pt idx="16">
                  <c:v>37.4</c:v>
                </c:pt>
                <c:pt idx="24">
                  <c:v>24.8</c:v>
                </c:pt>
                <c:pt idx="32">
                  <c:v>15.9</c:v>
                </c:pt>
              </c:numCache>
            </c:numRef>
          </c:yVal>
          <c:smooth val="0"/>
          <c:extLst>
            <c:ext xmlns:c16="http://schemas.microsoft.com/office/drawing/2014/chart" uri="{C3380CC4-5D6E-409C-BE32-E72D297353CC}">
              <c16:uniqueId val="{00000009-84B0-4E74-A10C-9C5AACFFBCE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{DF3F6B9C-3EBF-457A-AEE9-BFBA81056B43}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4B0-4E74-A10C-9C5AACFFBCE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{3D90995D-2BF2-4239-BACB-4377DBCADBFF}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4B0-4E74-A10C-9C5AACFFBCE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{91A721A9-9A4D-436D-A531-84E369D7607A}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4B0-4E74-A10C-9C5AACFFBCE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{E6947C9C-AA4A-46A5-B63C-5BF09A17C617}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4B0-4E74-A10C-9C5AACFFBCE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{7FEE3810-66E3-4294-8579-4833EFA0E170}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4B0-4E74-A10C-9C5AACFFBCE0}"/>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{80A48AC3-176E-4939-81EE-6AA8F2554617}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4B0-4E74-A10C-9C5AACFFBCE0}"/>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{1645AD40-31FA-487F-9A75-2EC43ECB1D79}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4B0-4E74-A10C-9C5AACFFBCE0}"/>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{57887450-CDDD-42E1-AC4F-3BE35127AD29}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4B0-4E74-A10C-9C5AACFFBCE0}"/>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{11E70F8F-216A-4D00-9D2D-16384A784F75}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4B0-4E74-A10C-9C5AACFFBCE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60.7</c:v>
                </c:pt>
                <c:pt idx="8">
                  <c:v>61.4</c:v>
                </c:pt>
                <c:pt idx="16">
                  <c:v>62.6</c:v>
                </c:pt>
                <c:pt idx="24">
                  <c:v>62.8</c:v>
                </c:pt>
                <c:pt idx="32">
                  <c:v>63.9</c:v>
                </c:pt>
              </c:numCache>
            </c:numRef>
          </c:xVal>
          <c:yVal>
            <c:numRef>
              <c:f>公会計指標分析・財政指標組合せ分析表!$BP$55:$DC$55</c:f>
              <c:numCache>
                <c:formatCode>#,##0.0;"▲ "#,##0.0</c:formatCode>
                <c:ptCount val="40"/>
                <c:pt idx="0">
                  <c:v>37.9</c:v>
                </c:pt>
                <c:pt idx="8">
                  <c:v>38.700000000000003</c:v>
                </c:pt>
                <c:pt idx="16">
                  <c:v>32.5</c:v>
                </c:pt>
                <c:pt idx="24">
                  <c:v>23</c:v>
                </c:pt>
                <c:pt idx="32">
                  <c:v>15.5</c:v>
                </c:pt>
              </c:numCache>
            </c:numRef>
          </c:yVal>
          <c:smooth val="0"/>
          <c:extLst>
            <c:ext xmlns:c16="http://schemas.microsoft.com/office/drawing/2014/chart" uri="{C3380CC4-5D6E-409C-BE32-E72D297353CC}">
              <c16:uniqueId val="{00000013-84B0-4E74-A10C-9C5AACFFBCE0}"/>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{CA1A494C-9130-400C-882C-3172655253FB}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658-4CC6-BC66-83F973900FF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{92018F35-237E-41CA-A900-1B6CD84665A8}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658-4CC6-BC66-83F973900FF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{787F378F-D910-416F-8F40-C68202458675}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658-4CC6-BC66-83F973900FF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{6FA356F1-EB8C-40FB-915A-306EBE89E5B7}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658-4CC6-BC66-83F973900FF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{E26E361B-4E34-4935-8B64-189766237B20}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658-4CC6-BC66-83F973900FF3}"/>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{2F50B26D-6F75-4D65-9797-667BC0182747}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658-4CC6-BC66-83F973900FF3}"/>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{13BE3062-6EBB-4C1E-9DA2-67AB2934FDAD}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658-4CC6-BC66-83F973900FF3}"/>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{D02B1B92-D849-4550-877E-79F72D097D76}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658-4CC6-BC66-83F973900FF3}"/>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{081F2951-C8D4-4944-BAFC-C5557B10A4F9}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658-4CC6-BC66-83F973900FF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5.7</c:v>
                </c:pt>
                <c:pt idx="8">
                  <c:v>5</c:v>
                </c:pt>
                <c:pt idx="16">
                  <c:v>4.9000000000000004</c:v>
                </c:pt>
                <c:pt idx="24">
                  <c:v>5.6</c:v>
                </c:pt>
                <c:pt idx="32">
                  <c:v>6.9</c:v>
                </c:pt>
              </c:numCache>
            </c:numRef>
          </c:xVal>
          <c:yVal>
            <c:numRef>
              <c:f>公会計指標分析・財政指標組合せ分析表!$BP$73:$DC$73</c:f>
              <c:numCache>
                <c:formatCode>#,##0.0;"▲ "#,##0.0</c:formatCode>
                <c:ptCount val="40"/>
                <c:pt idx="0">
                  <c:v>46.6</c:v>
                </c:pt>
                <c:pt idx="8">
                  <c:v>64.400000000000006</c:v>
                </c:pt>
                <c:pt idx="16">
                  <c:v>37.4</c:v>
                </c:pt>
                <c:pt idx="24">
                  <c:v>24.8</c:v>
                </c:pt>
                <c:pt idx="32">
                  <c:v>15.9</c:v>
                </c:pt>
              </c:numCache>
            </c:numRef>
          </c:yVal>
          <c:smooth val="0"/>
          <c:extLst>
            <c:ext xmlns:c16="http://schemas.microsoft.com/office/drawing/2014/chart" uri="{C3380CC4-5D6E-409C-BE32-E72D297353CC}">
              <c16:uniqueId val="{00000009-C658-4CC6-BC66-83F973900FF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493245802643601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{A3B0D31F-6435-4A95-A720-4406CA149F5F}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658-4CC6-BC66-83F973900FF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{11D9A237-9881-4957-BC16-B252ABA74EFA}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658-4CC6-BC66-83F973900FF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{E86B389F-FDDF-471E-B485-BA094848B33D}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658-4CC6-BC66-83F973900FF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{3A65E258-7D1F-46C9-87C9-7CF1C4D157AA}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658-4CC6-BC66-83F973900FF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{A1B62EB4-8BD5-4DAC-A607-2B4D7C7A1124}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658-4CC6-BC66-83F973900FF3}"/>
                </c:ext>
              </c:extLst>
            </c:dLbl>
            <c:dLbl>
              <c:idx val="8"/>
              <c:layout>
                <c:manualLayout>
                  <c:x val="0"/>
                  <c:y val="1.5115517632287537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{CF0B3254-21AB-4572-80BB-10BCEFC96719}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658-4CC6-BC66-83F973900FF3}"/>
                </c:ext>
              </c:extLst>
            </c:dLbl>
            <c:dLbl>
              <c:idx val="16"/>
              <c:layout>
                <c:manualLayout>
                  <c:x val="0"/>
                  <c:y val="-1.8186089935865777E-4"/>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{A6F75EE0-8E67-4027-A791-A8F9DBE01E79}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658-4CC6-BC66-83F973900FF3}"/>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{D21FA2BD-2A6A-4476-B153-838DC1CB9AF7}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658-4CC6-BC66-83F973900FF3}"/>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{925FEE8C-9342-41AA-8379-CB6EF9572A70}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658-4CC6-BC66-83F973900FF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8.6999999999999993</c:v>
                </c:pt>
                <c:pt idx="8">
                  <c:v>8.8000000000000007</c:v>
                </c:pt>
                <c:pt idx="16">
                  <c:v>8.6999999999999993</c:v>
                </c:pt>
                <c:pt idx="24">
                  <c:v>8.1999999999999993</c:v>
                </c:pt>
                <c:pt idx="32">
                  <c:v>8</c:v>
                </c:pt>
              </c:numCache>
            </c:numRef>
          </c:xVal>
          <c:yVal>
            <c:numRef>
              <c:f>公会計指標分析・財政指標組合せ分析表!$BP$77:$DC$77</c:f>
              <c:numCache>
                <c:formatCode>#,##0.0;"▲ "#,##0.0</c:formatCode>
                <c:ptCount val="40"/>
                <c:pt idx="0">
                  <c:v>37.9</c:v>
                </c:pt>
                <c:pt idx="8">
                  <c:v>38.700000000000003</c:v>
                </c:pt>
                <c:pt idx="16">
                  <c:v>32.5</c:v>
                </c:pt>
                <c:pt idx="24">
                  <c:v>23</c:v>
                </c:pt>
                <c:pt idx="32">
                  <c:v>15.5</c:v>
                </c:pt>
              </c:numCache>
            </c:numRef>
          </c:yVal>
          <c:smooth val="0"/>
          <c:extLst>
            <c:ext xmlns:c16="http://schemas.microsoft.com/office/drawing/2014/chart" uri="{C3380CC4-5D6E-409C-BE32-E72D297353CC}">
              <c16:uniqueId val="{00000013-C658-4CC6-BC66-83F973900FF3}"/>
            </c:ext>
          </c:extLst>
        </c:ser>
        <c:dLbls>
          <c:showLegendKey val="0"/>
          <c:showVal val="1"/>
          <c:showCatName val="0"/>
          <c:showSerName val="0"/>
          <c:showPercent val="0"/>
          <c:showBubbleSize val="0"/>
        </c:dLbls>
        <c:axId val="84219776"/>
        <c:axId val="84234240"/>
      </c:scatterChart>
      <c:valAx>
        <c:axId val="84219776"/>
        <c:scaling>
          <c:orientation val="maxMin"/>
          <c:max val="10"/>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公債費充当一般財源が</a:t>
          </a:r>
          <a:r>
            <a:rPr kumimoji="1" lang="en-US" altLang="ja-JP" sz="1200">
              <a:latin typeface="ＭＳ ゴシック" pitchFamily="49" charset="-128"/>
              <a:ea typeface="ＭＳ ゴシック" pitchFamily="49" charset="-128"/>
            </a:rPr>
            <a:t>+283,925</a:t>
          </a:r>
          <a:r>
            <a:rPr kumimoji="1" lang="ja-JP" altLang="en-US" sz="1200">
              <a:latin typeface="ＭＳ ゴシック" pitchFamily="49" charset="-128"/>
              <a:ea typeface="ＭＳ ゴシック" pitchFamily="49" charset="-128"/>
            </a:rPr>
            <a:t>千円（災害復旧事業債</a:t>
          </a:r>
          <a:r>
            <a:rPr kumimoji="1" lang="en-US" altLang="ja-JP" sz="1200">
              <a:latin typeface="ＭＳ ゴシック" pitchFamily="49" charset="-128"/>
              <a:ea typeface="ＭＳ ゴシック" pitchFamily="49" charset="-128"/>
            </a:rPr>
            <a:t>+266,264</a:t>
          </a:r>
          <a:r>
            <a:rPr kumimoji="1" lang="ja-JP" altLang="en-US" sz="1200">
              <a:latin typeface="ＭＳ ゴシック" pitchFamily="49" charset="-128"/>
              <a:ea typeface="ＭＳ ゴシック" pitchFamily="49" charset="-128"/>
            </a:rPr>
            <a:t>千円、緊急防災・減災事業債</a:t>
          </a:r>
          <a:r>
            <a:rPr kumimoji="1" lang="en-US" altLang="ja-JP" sz="1200">
              <a:latin typeface="ＭＳ ゴシック" pitchFamily="49" charset="-128"/>
              <a:ea typeface="ＭＳ ゴシック" pitchFamily="49" charset="-128"/>
            </a:rPr>
            <a:t>+30,393</a:t>
          </a:r>
          <a:r>
            <a:rPr kumimoji="1" lang="ja-JP" altLang="en-US" sz="1200">
              <a:latin typeface="ＭＳ ゴシック" pitchFamily="49" charset="-128"/>
              <a:ea typeface="ＭＳ ゴシック" pitchFamily="49" charset="-128"/>
            </a:rPr>
            <a:t>千円、財源対策債</a:t>
          </a:r>
          <a:r>
            <a:rPr kumimoji="1" lang="en-US" altLang="ja-JP" sz="1200">
              <a:latin typeface="ＭＳ ゴシック" pitchFamily="49" charset="-128"/>
              <a:ea typeface="ＭＳ ゴシック" pitchFamily="49" charset="-128"/>
            </a:rPr>
            <a:t>+19,085</a:t>
          </a:r>
          <a:r>
            <a:rPr kumimoji="1" lang="ja-JP" altLang="en-US" sz="1200">
              <a:latin typeface="ＭＳ ゴシック" pitchFamily="49" charset="-128"/>
              <a:ea typeface="ＭＳ ゴシック" pitchFamily="49" charset="-128"/>
            </a:rPr>
            <a:t>千円など）、公営企業に要する経費の財源とする地方債償還の財源に充てたと認められる繰入金が▲</a:t>
          </a:r>
          <a:r>
            <a:rPr kumimoji="1" lang="en-US" altLang="ja-JP" sz="1200">
              <a:latin typeface="ＭＳ ゴシック" pitchFamily="49" charset="-128"/>
              <a:ea typeface="ＭＳ ゴシック" pitchFamily="49" charset="-128"/>
            </a:rPr>
            <a:t>20,550</a:t>
          </a:r>
          <a:r>
            <a:rPr kumimoji="1" lang="ja-JP" altLang="en-US" sz="1200">
              <a:latin typeface="ＭＳ ゴシック" pitchFamily="49" charset="-128"/>
              <a:ea typeface="ＭＳ ゴシック" pitchFamily="49" charset="-128"/>
            </a:rPr>
            <a:t>千円（公共下水道事業▲</a:t>
          </a:r>
          <a:r>
            <a:rPr kumimoji="1" lang="en-US" altLang="ja-JP" sz="1200">
              <a:latin typeface="ＭＳ ゴシック" pitchFamily="49" charset="-128"/>
              <a:ea typeface="ＭＳ ゴシック" pitchFamily="49" charset="-128"/>
            </a:rPr>
            <a:t>22,359</a:t>
          </a:r>
          <a:r>
            <a:rPr kumimoji="1" lang="ja-JP" altLang="en-US" sz="1200">
              <a:latin typeface="ＭＳ ゴシック" pitchFamily="49" charset="-128"/>
              <a:ea typeface="ＭＳ ゴシック" pitchFamily="49" charset="-128"/>
            </a:rPr>
            <a:t>千円、水道事業</a:t>
          </a:r>
          <a:r>
            <a:rPr kumimoji="1" lang="en-US" altLang="ja-JP" sz="1200">
              <a:latin typeface="ＭＳ ゴシック" pitchFamily="49" charset="-128"/>
              <a:ea typeface="ＭＳ ゴシック" pitchFamily="49" charset="-128"/>
            </a:rPr>
            <a:t>+1,589</a:t>
          </a:r>
          <a:r>
            <a:rPr kumimoji="1" lang="ja-JP" altLang="en-US" sz="1200">
              <a:latin typeface="ＭＳ ゴシック" pitchFamily="49" charset="-128"/>
              <a:ea typeface="ＭＳ ゴシック" pitchFamily="49" charset="-128"/>
            </a:rPr>
            <a:t>千円など）、一部事務組合等の起こした地方債に充てたと認められる補助金又は負担金が▲</a:t>
          </a:r>
          <a:r>
            <a:rPr kumimoji="1" lang="en-US" altLang="ja-JP" sz="1200">
              <a:latin typeface="ＭＳ ゴシック" pitchFamily="49" charset="-128"/>
              <a:ea typeface="ＭＳ ゴシック" pitchFamily="49" charset="-128"/>
            </a:rPr>
            <a:t>78,312</a:t>
          </a:r>
          <a:r>
            <a:rPr kumimoji="1" lang="ja-JP" altLang="en-US" sz="1200">
              <a:latin typeface="ＭＳ ゴシック" pitchFamily="49" charset="-128"/>
              <a:ea typeface="ＭＳ ゴシック" pitchFamily="49" charset="-128"/>
            </a:rPr>
            <a:t>千円（人吉下球磨消防組合</a:t>
          </a:r>
          <a:r>
            <a:rPr kumimoji="1" lang="en-US" altLang="ja-JP" sz="1200">
              <a:latin typeface="ＭＳ ゴシック" pitchFamily="49" charset="-128"/>
              <a:ea typeface="ＭＳ ゴシック" pitchFamily="49" charset="-128"/>
            </a:rPr>
            <a:t>+1,760</a:t>
          </a:r>
          <a:r>
            <a:rPr kumimoji="1" lang="ja-JP" altLang="en-US" sz="1200">
              <a:latin typeface="ＭＳ ゴシック" pitchFamily="49" charset="-128"/>
              <a:ea typeface="ＭＳ ゴシック" pitchFamily="49" charset="-128"/>
            </a:rPr>
            <a:t>千円、人吉球磨広域行政組合▲</a:t>
          </a:r>
          <a:r>
            <a:rPr kumimoji="1" lang="en-US" altLang="ja-JP" sz="1200">
              <a:latin typeface="ＭＳ ゴシック" pitchFamily="49" charset="-128"/>
              <a:ea typeface="ＭＳ ゴシック" pitchFamily="49" charset="-128"/>
            </a:rPr>
            <a:t>80,072</a:t>
          </a:r>
          <a:r>
            <a:rPr kumimoji="1" lang="ja-JP" altLang="en-US" sz="1200">
              <a:latin typeface="ＭＳ ゴシック" pitchFamily="49" charset="-128"/>
              <a:ea typeface="ＭＳ ゴシック" pitchFamily="49" charset="-128"/>
            </a:rPr>
            <a:t>千円）、事業費補正により基準財政需要額に算入された公債費▲</a:t>
          </a:r>
          <a:r>
            <a:rPr kumimoji="1" lang="en-US" altLang="ja-JP" sz="1200">
              <a:latin typeface="ＭＳ ゴシック" pitchFamily="49" charset="-128"/>
              <a:ea typeface="ＭＳ ゴシック" pitchFamily="49" charset="-128"/>
            </a:rPr>
            <a:t>41,049</a:t>
          </a:r>
          <a:r>
            <a:rPr kumimoji="1" lang="ja-JP" altLang="en-US" sz="1200">
              <a:latin typeface="ＭＳ ゴシック" pitchFamily="49" charset="-128"/>
              <a:ea typeface="ＭＳ ゴシック" pitchFamily="49" charset="-128"/>
            </a:rPr>
            <a:t>千円、災害復旧費等に係る基準財政需要額</a:t>
          </a:r>
          <a:r>
            <a:rPr kumimoji="1" lang="en-US" altLang="ja-JP" sz="1200">
              <a:latin typeface="ＭＳ ゴシック" pitchFamily="49" charset="-128"/>
              <a:ea typeface="ＭＳ ゴシック" pitchFamily="49" charset="-128"/>
            </a:rPr>
            <a:t>+102,286</a:t>
          </a:r>
          <a:r>
            <a:rPr kumimoji="1" lang="ja-JP" altLang="en-US" sz="1200">
              <a:latin typeface="ＭＳ ゴシック" pitchFamily="49" charset="-128"/>
              <a:ea typeface="ＭＳ ゴシック" pitchFamily="49" charset="-128"/>
            </a:rPr>
            <a:t>千円となっており、結果として</a:t>
          </a:r>
          <a:r>
            <a:rPr kumimoji="1" lang="en-US" altLang="ja-JP" sz="1200">
              <a:latin typeface="ＭＳ ゴシック" pitchFamily="49" charset="-128"/>
              <a:ea typeface="ＭＳ ゴシック" pitchFamily="49" charset="-128"/>
            </a:rPr>
            <a:t>163,529</a:t>
          </a:r>
          <a:r>
            <a:rPr kumimoji="1" lang="ja-JP" altLang="en-US" sz="1200">
              <a:latin typeface="ＭＳ ゴシック" pitchFamily="49" charset="-128"/>
              <a:ea typeface="ＭＳ ゴシック" pitchFamily="49" charset="-128"/>
            </a:rPr>
            <a:t>千円の増となった。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R4</a:t>
          </a:r>
          <a:r>
            <a:rPr kumimoji="1" lang="ja-JP" altLang="en-US" sz="1200">
              <a:latin typeface="ＭＳ ゴシック" pitchFamily="49" charset="-128"/>
              <a:ea typeface="ＭＳ ゴシック" pitchFamily="49" charset="-128"/>
            </a:rPr>
            <a:t>年度元金償還の増による地方債現在高▲</a:t>
          </a:r>
          <a:r>
            <a:rPr kumimoji="1" lang="en-US" altLang="ja-JP" sz="1200">
              <a:latin typeface="ＭＳ ゴシック" pitchFamily="49" charset="-128"/>
              <a:ea typeface="ＭＳ ゴシック" pitchFamily="49" charset="-128"/>
            </a:rPr>
            <a:t>8,277</a:t>
          </a:r>
          <a:r>
            <a:rPr kumimoji="1" lang="ja-JP" altLang="en-US" sz="1200">
              <a:latin typeface="ＭＳ ゴシック" pitchFamily="49" charset="-128"/>
              <a:ea typeface="ＭＳ ゴシック" pitchFamily="49" charset="-128"/>
            </a:rPr>
            <a:t>千円の減のほか、公営企業債等繰入見込額（▲</a:t>
          </a:r>
          <a:r>
            <a:rPr kumimoji="1" lang="en-US" altLang="ja-JP" sz="1200">
              <a:latin typeface="ＭＳ ゴシック" pitchFamily="49" charset="-128"/>
              <a:ea typeface="ＭＳ ゴシック" pitchFamily="49" charset="-128"/>
            </a:rPr>
            <a:t>93,511</a:t>
          </a:r>
          <a:r>
            <a:rPr kumimoji="1" lang="ja-JP" altLang="en-US" sz="1200">
              <a:latin typeface="ＭＳ ゴシック" pitchFamily="49" charset="-128"/>
              <a:ea typeface="ＭＳ ゴシック" pitchFamily="49" charset="-128"/>
            </a:rPr>
            <a:t>千円）や退職手当負担見込額（▲</a:t>
          </a:r>
          <a:r>
            <a:rPr kumimoji="1" lang="en-US" altLang="ja-JP" sz="1200">
              <a:latin typeface="ＭＳ ゴシック" pitchFamily="49" charset="-128"/>
              <a:ea typeface="ＭＳ ゴシック" pitchFamily="49" charset="-128"/>
            </a:rPr>
            <a:t>65,677</a:t>
          </a:r>
          <a:r>
            <a:rPr kumimoji="1" lang="ja-JP" altLang="en-US" sz="1200">
              <a:latin typeface="ＭＳ ゴシック" pitchFamily="49" charset="-128"/>
              <a:ea typeface="ＭＳ ゴシック" pitchFamily="49" charset="-128"/>
            </a:rPr>
            <a:t>千円）も減となったが、一部事務組合負担等見込額</a:t>
          </a:r>
          <a:r>
            <a:rPr kumimoji="1" lang="en-US" altLang="ja-JP" sz="1200">
              <a:latin typeface="ＭＳ ゴシック" pitchFamily="49" charset="-128"/>
              <a:ea typeface="ＭＳ ゴシック" pitchFamily="49" charset="-128"/>
            </a:rPr>
            <a:t>+96,665</a:t>
          </a:r>
          <a:r>
            <a:rPr kumimoji="1" lang="ja-JP" altLang="en-US" sz="1200">
              <a:latin typeface="ＭＳ ゴシック" pitchFamily="49" charset="-128"/>
              <a:ea typeface="ＭＳ ゴシック" pitchFamily="49" charset="-128"/>
            </a:rPr>
            <a:t>千円（ごみ処理施設延命化改修負担金等</a:t>
          </a:r>
          <a:r>
            <a:rPr kumimoji="1" lang="en-US" altLang="ja-JP" sz="1200">
              <a:latin typeface="ＭＳ ゴシック" pitchFamily="49" charset="-128"/>
              <a:ea typeface="ＭＳ ゴシック" pitchFamily="49" charset="-128"/>
            </a:rPr>
            <a:t>+106,921</a:t>
          </a:r>
          <a:r>
            <a:rPr kumimoji="1" lang="ja-JP" altLang="en-US" sz="1200">
              <a:latin typeface="ＭＳ ゴシック" pitchFamily="49" charset="-128"/>
              <a:ea typeface="ＭＳ ゴシック" pitchFamily="49" charset="-128"/>
            </a:rPr>
            <a:t>千円など）の増が影響し、将来負担額は</a:t>
          </a:r>
          <a:r>
            <a:rPr kumimoji="1" lang="en-US" altLang="ja-JP" sz="1200">
              <a:latin typeface="ＭＳ ゴシック" pitchFamily="49" charset="-128"/>
              <a:ea typeface="ＭＳ ゴシック" pitchFamily="49" charset="-128"/>
            </a:rPr>
            <a:t>+70,800</a:t>
          </a:r>
          <a:r>
            <a:rPr kumimoji="1" lang="ja-JP" altLang="en-US" sz="1200">
              <a:latin typeface="ＭＳ ゴシック" pitchFamily="49" charset="-128"/>
              <a:ea typeface="ＭＳ ゴシック" pitchFamily="49" charset="-128"/>
            </a:rPr>
            <a:t>千円の増となった。また、充当可能基金が</a:t>
          </a:r>
          <a:r>
            <a:rPr kumimoji="1" lang="en-US" altLang="ja-JP" sz="1200">
              <a:latin typeface="ＭＳ ゴシック" pitchFamily="49" charset="-128"/>
              <a:ea typeface="ＭＳ ゴシック" pitchFamily="49" charset="-128"/>
            </a:rPr>
            <a:t>+80,065</a:t>
          </a:r>
          <a:r>
            <a:rPr kumimoji="1" lang="ja-JP" altLang="en-US" sz="1200">
              <a:latin typeface="ＭＳ ゴシック" pitchFamily="49" charset="-128"/>
              <a:ea typeface="ＭＳ ゴシック" pitchFamily="49" charset="-128"/>
            </a:rPr>
            <a:t>千円（財政調整基金</a:t>
          </a:r>
          <a:r>
            <a:rPr kumimoji="1" lang="en-US" altLang="ja-JP" sz="1200">
              <a:latin typeface="ＭＳ ゴシック" pitchFamily="49" charset="-128"/>
              <a:ea typeface="ＭＳ ゴシック" pitchFamily="49" charset="-128"/>
            </a:rPr>
            <a:t>+140,011</a:t>
          </a:r>
          <a:r>
            <a:rPr kumimoji="1" lang="ja-JP" altLang="en-US" sz="1200">
              <a:latin typeface="ＭＳ ゴシック" pitchFamily="49" charset="-128"/>
              <a:ea typeface="ＭＳ ゴシック" pitchFamily="49" charset="-128"/>
            </a:rPr>
            <a:t>千円の増、減債基金▲</a:t>
          </a:r>
          <a:r>
            <a:rPr kumimoji="1" lang="en-US" altLang="ja-JP" sz="1200">
              <a:latin typeface="ＭＳ ゴシック" pitchFamily="49" charset="-128"/>
              <a:ea typeface="ＭＳ ゴシック" pitchFamily="49" charset="-128"/>
            </a:rPr>
            <a:t>11,117</a:t>
          </a:r>
          <a:r>
            <a:rPr kumimoji="1" lang="ja-JP" altLang="en-US" sz="1200">
              <a:latin typeface="ＭＳ ゴシック" pitchFamily="49" charset="-128"/>
              <a:ea typeface="ＭＳ ゴシック" pitchFamily="49" charset="-128"/>
            </a:rPr>
            <a:t>千円の減など）、充当可能特定歳入が</a:t>
          </a:r>
          <a:r>
            <a:rPr kumimoji="1" lang="en-US" altLang="ja-JP" sz="1200">
              <a:latin typeface="ＭＳ ゴシック" pitchFamily="49" charset="-128"/>
              <a:ea typeface="ＭＳ ゴシック" pitchFamily="49" charset="-128"/>
            </a:rPr>
            <a:t>+424,787</a:t>
          </a:r>
          <a:r>
            <a:rPr kumimoji="1" lang="ja-JP" altLang="en-US" sz="1200">
              <a:latin typeface="ＭＳ ゴシック" pitchFamily="49" charset="-128"/>
              <a:ea typeface="ＭＳ ゴシック" pitchFamily="49" charset="-128"/>
            </a:rPr>
            <a:t>千円の増（主にくま川鉄道災害復旧資金貸付金の返還）、基準財政需要額算入見込額が</a:t>
          </a:r>
          <a:r>
            <a:rPr kumimoji="1" lang="en-US" altLang="ja-JP" sz="1200">
              <a:latin typeface="ＭＳ ゴシック" pitchFamily="49" charset="-128"/>
              <a:ea typeface="ＭＳ ゴシック" pitchFamily="49" charset="-128"/>
            </a:rPr>
            <a:t>+206,778</a:t>
          </a:r>
          <a:r>
            <a:rPr kumimoji="1" lang="ja-JP" altLang="en-US" sz="1200">
              <a:latin typeface="ＭＳ ゴシック" pitchFamily="49" charset="-128"/>
              <a:ea typeface="ＭＳ ゴシック" pitchFamily="49" charset="-128"/>
            </a:rPr>
            <a:t>千円（都市計画費</a:t>
          </a:r>
          <a:r>
            <a:rPr kumimoji="1" lang="en-US" altLang="ja-JP" sz="1200">
              <a:latin typeface="ＭＳ ゴシック" pitchFamily="49" charset="-128"/>
              <a:ea typeface="ＭＳ ゴシック" pitchFamily="49" charset="-128"/>
            </a:rPr>
            <a:t>+127,200</a:t>
          </a:r>
          <a:r>
            <a:rPr kumimoji="1" lang="ja-JP" altLang="en-US" sz="1200">
              <a:latin typeface="ＭＳ ゴシック" pitchFamily="49" charset="-128"/>
              <a:ea typeface="ＭＳ ゴシック" pitchFamily="49" charset="-128"/>
            </a:rPr>
            <a:t>千円、公債費</a:t>
          </a:r>
          <a:r>
            <a:rPr kumimoji="1" lang="en-US" altLang="ja-JP" sz="1200">
              <a:latin typeface="ＭＳ ゴシック" pitchFamily="49" charset="-128"/>
              <a:ea typeface="ＭＳ ゴシック" pitchFamily="49" charset="-128"/>
            </a:rPr>
            <a:t>+92,872</a:t>
          </a:r>
          <a:r>
            <a:rPr kumimoji="1" lang="ja-JP" altLang="en-US" sz="1200">
              <a:latin typeface="ＭＳ ゴシック" pitchFamily="49" charset="-128"/>
              <a:ea typeface="ＭＳ ゴシック" pitchFamily="49" charset="-128"/>
            </a:rPr>
            <a:t>千円など）となり、充当可能財源等が</a:t>
          </a:r>
          <a:r>
            <a:rPr kumimoji="1" lang="en-US" altLang="ja-JP" sz="1200">
              <a:latin typeface="ＭＳ ゴシック" pitchFamily="49" charset="-128"/>
              <a:ea typeface="ＭＳ ゴシック" pitchFamily="49" charset="-128"/>
            </a:rPr>
            <a:t>+711,630</a:t>
          </a:r>
          <a:r>
            <a:rPr kumimoji="1" lang="ja-JP" altLang="en-US" sz="1200">
              <a:latin typeface="ＭＳ ゴシック" pitchFamily="49" charset="-128"/>
              <a:ea typeface="ＭＳ ゴシック" pitchFamily="49" charset="-128"/>
            </a:rPr>
            <a:t>千円となり、結果▲</a:t>
          </a:r>
          <a:r>
            <a:rPr kumimoji="1" lang="en-US" altLang="ja-JP" sz="1200">
              <a:latin typeface="ＭＳ ゴシック" pitchFamily="49" charset="-128"/>
              <a:ea typeface="ＭＳ ゴシック" pitchFamily="49" charset="-128"/>
            </a:rPr>
            <a:t>782,430</a:t>
          </a:r>
          <a:r>
            <a:rPr kumimoji="1" lang="ja-JP" altLang="en-US" sz="1200">
              <a:latin typeface="ＭＳ ゴシック" pitchFamily="49" charset="-128"/>
              <a:ea typeface="ＭＳ ゴシック" pitchFamily="49" charset="-128"/>
            </a:rPr>
            <a:t>千円となった。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令和４年度は、普通交付税の再算定（１４，９８１千円）を財源とし、１４０，０００千円積み立てた。減債基金については、歳入欠かん等債（災害対策債）の元利償還金から交付税算入を除いた額に対して補助金の交付があったが、補助の条件として、償還に備えるために積み立てる必要があったことによるもので約１８０，０００千円を積み立てたが。財源不足を補うために２００，０００千円を取り崩したため、結果２０，０００千円の減となっている。また、その他の基金のうち人吉応援団基金については、４０２，０３８千円の積み立てを行ったものの。事務費及び事業費充当額として３９８，８６４千円取り崩しを行ったため、３，１７４千円の増となった。また、庁舎建設等基金は、庁舎建設の元金償還が始まったことにより、３４，０００千円取り崩した。基金全体としては前年度より９３，６８９千円の増加となった。</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普通交付税再算定分は令和５年度の物価高騰対策事業へ取り崩す予定であり、再算定積み立て分を除いた財政調整基金積立額は標準財政規模の５％の目標を達成し、今後の災害や公共施設老朽化に伴う更新等に備えた額は確保することができてい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しかしながら、災害復旧事業に係る起債償還が令和７年度から始まることや復興事業の本格化による財源不足により、今後の財政調整基金や減債基金については減を見込んでいるが、既存事業の縮小等によりできる限り基金を取り崩さないよう努めていく。　</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・人吉応援団基金：応援団条例にあげる事業へ充当する。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・人吉市庁舎建設等基金：市庁舎建設に要する経費へ充当する。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・人吉球磨地域交通体系整備基金：鉄道湯前線を第三セクターとして運営する鉄道会社の運営経費へ充当する。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・人吉市森林環境整備基金：民有林の適切な管理及び環境保全のための経費へ充当する。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・人吉市環境対策基金：生活環境の確保、ごみの減量化及び資源化等の経費へ充当する。</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人吉応援団基金ではふるさと納税寄付額により４０２，０３８千円積み立てたが、委託料等の事務費への充当及び各事業への充当により３９８，８６４千円取り崩したことで、３，１７４千円の増となった。また、庁舎建設等基金については、庁舎建設に係る起債の元金償還が始まったことにより、３４，０００千円取り崩した。その他特定目的基金全体としては、３５，２０５千円減となった。</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人吉応援団基金では、令和２年度、３年度に令和２年７月豪雨災害に対する寄附を多くいただいたため残高も大きくなっているが、復興事業の本格化による財源として取り崩すことも予定しており、今後は減少すると思われるが、寄付に対する事務費や各事業費への充当費用のバランスを図りながら、歳入確保に向けて積極的な取り組みを行っていく。</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また、庁舎建設等基金についても、令和４年度から１４年度にかけて起債償還額に基づき取り崩す予定である。</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普通交付税の再算定（１４，９８１千円）によるもの。</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今後の災害や公共施設老朽化に伴う更新等に備えた額は確保することはできている。今後は復旧事業と比べると財源の確保が厳しい復興事業（補助裏非適債等）が本格化していくことになるため、今以上の積み立ては厳しいが、決算状況を考慮し適宜積み立てを行っていく。</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歳入欠かん等債（災害対策債）の元利償還金から交付税算入を除いた額に対して、補助金の交付があったが、補助の条件として、償還に備えるために積み立てる必要があったことによるもの（１８８，８８３千円）</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財源の調整により取り崩したもの（２００，０００千円）</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令和７年度から災害復旧事業の起債償還が本格化することから、徐々に減少していく方向である。</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新たな有形固定資産の取得よりも、経年による減価償却の減が大きく、前年度と比較して、</a:t>
          </a:r>
          <a:r>
            <a:rPr kumimoji="1" lang="en-US" altLang="ja-JP" sz="1100" baseline="0">
              <a:latin typeface="ＭＳ Ｐゴシック" panose="020B0600070205080204" pitchFamily="50" charset="-128"/>
              <a:ea typeface="ＭＳ Ｐゴシック" panose="020B0600070205080204" pitchFamily="50" charset="-128"/>
            </a:rPr>
            <a:t>0.8</a:t>
          </a:r>
          <a:r>
            <a:rPr kumimoji="1" lang="ja-JP" altLang="en-US" sz="1100" baseline="0">
              <a:latin typeface="ＭＳ Ｐゴシック" panose="020B0600070205080204" pitchFamily="50" charset="-128"/>
              <a:ea typeface="ＭＳ Ｐゴシック" panose="020B0600070205080204" pitchFamily="50" charset="-128"/>
            </a:rPr>
            <a:t>％の上昇となった。</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56092</xdr:rowOff>
    </xdr:from>
    <xdr:to>
      <xdr:col>23</xdr:col>
      <xdr:colOff>85090</xdr:colOff>
      <xdr:row>34</xdr:row>
      <xdr:rowOff>154940</xdr:rowOff>
    </xdr:to>
    <xdr:cxnSp macro="">
      <xdr:nvCxnSpPr>
        <xdr:cNvPr id="65" name="直線コネクタ 64"/>
        <xdr:cNvCxnSpPr/>
      </xdr:nvCxnSpPr>
      <xdr:spPr>
        <a:xfrm flipV="1">
          <a:off x="4300220" y="5307542"/>
          <a:ext cx="1270" cy="1254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66" name="有形固定資産減価償却率最小値テキスト"/>
        <xdr:cNvSpPr txBox="1"/>
      </xdr:nvSpPr>
      <xdr:spPr>
        <a:xfrm>
          <a:off x="4352925" y="6565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67" name="直線コネクタ 66"/>
        <xdr:cNvCxnSpPr/>
      </xdr:nvCxnSpPr>
      <xdr:spPr>
        <a:xfrm>
          <a:off x="4213225" y="656209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2769</xdr:rowOff>
    </xdr:from>
    <xdr:ext cx="405111" cy="259045"/>
    <xdr:sp macro="" textlink="">
      <xdr:nvSpPr>
        <xdr:cNvPr id="68" name="有形固定資産減価償却率最大値テキスト"/>
        <xdr:cNvSpPr txBox="1"/>
      </xdr:nvSpPr>
      <xdr:spPr>
        <a:xfrm>
          <a:off x="4352925" y="5089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56092</xdr:rowOff>
    </xdr:from>
    <xdr:to>
      <xdr:col>23</xdr:col>
      <xdr:colOff>174625</xdr:colOff>
      <xdr:row>27</xdr:row>
      <xdr:rowOff>56092</xdr:rowOff>
    </xdr:to>
    <xdr:cxnSp macro="">
      <xdr:nvCxnSpPr>
        <xdr:cNvPr id="69" name="直線コネクタ 68"/>
        <xdr:cNvCxnSpPr/>
      </xdr:nvCxnSpPr>
      <xdr:spPr>
        <a:xfrm>
          <a:off x="4213225" y="530754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13987</xdr:rowOff>
    </xdr:from>
    <xdr:ext cx="405111" cy="259045"/>
    <xdr:sp macro="" textlink="">
      <xdr:nvSpPr>
        <xdr:cNvPr id="70" name="有形固定資産減価償却率平均値テキスト"/>
        <xdr:cNvSpPr txBox="1"/>
      </xdr:nvSpPr>
      <xdr:spPr>
        <a:xfrm>
          <a:off x="4352925" y="5925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1" name="フローチャート: 判断 70"/>
        <xdr:cNvSpPr/>
      </xdr:nvSpPr>
      <xdr:spPr>
        <a:xfrm>
          <a:off x="4251325" y="594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2" name="フローチャート: 判断 71"/>
        <xdr:cNvSpPr/>
      </xdr:nvSpPr>
      <xdr:spPr>
        <a:xfrm>
          <a:off x="3616325" y="59141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160232</xdr:rowOff>
    </xdr:from>
    <xdr:to>
      <xdr:col>15</xdr:col>
      <xdr:colOff>187325</xdr:colOff>
      <xdr:row>31</xdr:row>
      <xdr:rowOff>90382</xdr:rowOff>
    </xdr:to>
    <xdr:sp macro="" textlink="">
      <xdr:nvSpPr>
        <xdr:cNvPr id="73" name="フローチャート: 判断 72"/>
        <xdr:cNvSpPr/>
      </xdr:nvSpPr>
      <xdr:spPr>
        <a:xfrm>
          <a:off x="2930525" y="59069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117052</xdr:rowOff>
    </xdr:from>
    <xdr:to>
      <xdr:col>11</xdr:col>
      <xdr:colOff>187325</xdr:colOff>
      <xdr:row>31</xdr:row>
      <xdr:rowOff>47202</xdr:rowOff>
    </xdr:to>
    <xdr:sp macro="" textlink="">
      <xdr:nvSpPr>
        <xdr:cNvPr id="74" name="フローチャート: 判断 73"/>
        <xdr:cNvSpPr/>
      </xdr:nvSpPr>
      <xdr:spPr>
        <a:xfrm>
          <a:off x="2244725" y="58638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91863</xdr:rowOff>
    </xdr:from>
    <xdr:to>
      <xdr:col>7</xdr:col>
      <xdr:colOff>187325</xdr:colOff>
      <xdr:row>31</xdr:row>
      <xdr:rowOff>22013</xdr:rowOff>
    </xdr:to>
    <xdr:sp macro="" textlink="">
      <xdr:nvSpPr>
        <xdr:cNvPr id="75" name="フローチャート: 判断 74"/>
        <xdr:cNvSpPr/>
      </xdr:nvSpPr>
      <xdr:spPr>
        <a:xfrm>
          <a:off x="1558925" y="58386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40217</xdr:rowOff>
    </xdr:from>
    <xdr:to>
      <xdr:col>23</xdr:col>
      <xdr:colOff>136525</xdr:colOff>
      <xdr:row>29</xdr:row>
      <xdr:rowOff>141817</xdr:rowOff>
    </xdr:to>
    <xdr:sp macro="" textlink="">
      <xdr:nvSpPr>
        <xdr:cNvPr id="81" name="楕円 80"/>
        <xdr:cNvSpPr/>
      </xdr:nvSpPr>
      <xdr:spPr>
        <a:xfrm>
          <a:off x="4251325" y="562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63094</xdr:rowOff>
    </xdr:from>
    <xdr:ext cx="405111" cy="259045"/>
    <xdr:sp macro="" textlink="">
      <xdr:nvSpPr>
        <xdr:cNvPr id="82" name="有形固定資産減価償却率該当値テキスト"/>
        <xdr:cNvSpPr txBox="1"/>
      </xdr:nvSpPr>
      <xdr:spPr>
        <a:xfrm>
          <a:off x="4352925" y="5479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11430</xdr:rowOff>
    </xdr:from>
    <xdr:to>
      <xdr:col>19</xdr:col>
      <xdr:colOff>187325</xdr:colOff>
      <xdr:row>29</xdr:row>
      <xdr:rowOff>113030</xdr:rowOff>
    </xdr:to>
    <xdr:sp macro="" textlink="">
      <xdr:nvSpPr>
        <xdr:cNvPr id="83" name="楕円 82"/>
        <xdr:cNvSpPr/>
      </xdr:nvSpPr>
      <xdr:spPr>
        <a:xfrm>
          <a:off x="3616325" y="5593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62230</xdr:rowOff>
    </xdr:from>
    <xdr:to>
      <xdr:col>23</xdr:col>
      <xdr:colOff>85725</xdr:colOff>
      <xdr:row>29</xdr:row>
      <xdr:rowOff>91017</xdr:rowOff>
    </xdr:to>
    <xdr:cxnSp macro="">
      <xdr:nvCxnSpPr>
        <xdr:cNvPr id="84" name="直線コネクタ 83"/>
        <xdr:cNvCxnSpPr/>
      </xdr:nvCxnSpPr>
      <xdr:spPr>
        <a:xfrm>
          <a:off x="3667125" y="5643880"/>
          <a:ext cx="635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40217</xdr:rowOff>
    </xdr:from>
    <xdr:to>
      <xdr:col>15</xdr:col>
      <xdr:colOff>187325</xdr:colOff>
      <xdr:row>29</xdr:row>
      <xdr:rowOff>141817</xdr:rowOff>
    </xdr:to>
    <xdr:sp macro="" textlink="">
      <xdr:nvSpPr>
        <xdr:cNvPr id="85" name="楕円 84"/>
        <xdr:cNvSpPr/>
      </xdr:nvSpPr>
      <xdr:spPr>
        <a:xfrm>
          <a:off x="2930525" y="562186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62230</xdr:rowOff>
    </xdr:from>
    <xdr:to>
      <xdr:col>19</xdr:col>
      <xdr:colOff>136525</xdr:colOff>
      <xdr:row>29</xdr:row>
      <xdr:rowOff>91017</xdr:rowOff>
    </xdr:to>
    <xdr:cxnSp macro="">
      <xdr:nvCxnSpPr>
        <xdr:cNvPr id="86" name="直線コネクタ 85"/>
        <xdr:cNvCxnSpPr/>
      </xdr:nvCxnSpPr>
      <xdr:spPr>
        <a:xfrm flipV="1">
          <a:off x="2981325" y="5643880"/>
          <a:ext cx="6858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164888</xdr:rowOff>
    </xdr:from>
    <xdr:to>
      <xdr:col>11</xdr:col>
      <xdr:colOff>187325</xdr:colOff>
      <xdr:row>29</xdr:row>
      <xdr:rowOff>95038</xdr:rowOff>
    </xdr:to>
    <xdr:sp macro="" textlink="">
      <xdr:nvSpPr>
        <xdr:cNvPr id="87" name="楕円 86"/>
        <xdr:cNvSpPr/>
      </xdr:nvSpPr>
      <xdr:spPr>
        <a:xfrm>
          <a:off x="2244725" y="55814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44238</xdr:rowOff>
    </xdr:from>
    <xdr:to>
      <xdr:col>15</xdr:col>
      <xdr:colOff>136525</xdr:colOff>
      <xdr:row>29</xdr:row>
      <xdr:rowOff>91017</xdr:rowOff>
    </xdr:to>
    <xdr:cxnSp macro="">
      <xdr:nvCxnSpPr>
        <xdr:cNvPr id="88" name="直線コネクタ 87"/>
        <xdr:cNvCxnSpPr/>
      </xdr:nvCxnSpPr>
      <xdr:spPr>
        <a:xfrm>
          <a:off x="2295525" y="5625888"/>
          <a:ext cx="6858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26035</xdr:rowOff>
    </xdr:from>
    <xdr:to>
      <xdr:col>7</xdr:col>
      <xdr:colOff>187325</xdr:colOff>
      <xdr:row>32</xdr:row>
      <xdr:rowOff>127635</xdr:rowOff>
    </xdr:to>
    <xdr:sp macro="" textlink="">
      <xdr:nvSpPr>
        <xdr:cNvPr id="89" name="楕円 88"/>
        <xdr:cNvSpPr/>
      </xdr:nvSpPr>
      <xdr:spPr>
        <a:xfrm>
          <a:off x="1558925" y="61029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44238</xdr:rowOff>
    </xdr:from>
    <xdr:to>
      <xdr:col>11</xdr:col>
      <xdr:colOff>136525</xdr:colOff>
      <xdr:row>32</xdr:row>
      <xdr:rowOff>76835</xdr:rowOff>
    </xdr:to>
    <xdr:cxnSp macro="">
      <xdr:nvCxnSpPr>
        <xdr:cNvPr id="90" name="直線コネクタ 89"/>
        <xdr:cNvCxnSpPr/>
      </xdr:nvCxnSpPr>
      <xdr:spPr>
        <a:xfrm flipV="1">
          <a:off x="1609725" y="5625888"/>
          <a:ext cx="685800" cy="52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88705</xdr:rowOff>
    </xdr:from>
    <xdr:ext cx="405111" cy="259045"/>
    <xdr:sp macro="" textlink="">
      <xdr:nvSpPr>
        <xdr:cNvPr id="91" name="n_1aveValue有形固定資産減価償却率"/>
        <xdr:cNvSpPr txBox="1"/>
      </xdr:nvSpPr>
      <xdr:spPr>
        <a:xfrm>
          <a:off x="3470919" y="600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81509</xdr:rowOff>
    </xdr:from>
    <xdr:ext cx="405111" cy="259045"/>
    <xdr:sp macro="" textlink="">
      <xdr:nvSpPr>
        <xdr:cNvPr id="92" name="n_2aveValue有形固定資産減価償却率"/>
        <xdr:cNvSpPr txBox="1"/>
      </xdr:nvSpPr>
      <xdr:spPr>
        <a:xfrm>
          <a:off x="2797819" y="5993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38329</xdr:rowOff>
    </xdr:from>
    <xdr:ext cx="405111" cy="259045"/>
    <xdr:sp macro="" textlink="">
      <xdr:nvSpPr>
        <xdr:cNvPr id="93" name="n_3aveValue有形固定資産減価償却率"/>
        <xdr:cNvSpPr txBox="1"/>
      </xdr:nvSpPr>
      <xdr:spPr>
        <a:xfrm>
          <a:off x="2112019" y="5950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38540</xdr:rowOff>
    </xdr:from>
    <xdr:ext cx="405111" cy="259045"/>
    <xdr:sp macro="" textlink="">
      <xdr:nvSpPr>
        <xdr:cNvPr id="94" name="n_4aveValue有形固定資産減価償却率"/>
        <xdr:cNvSpPr txBox="1"/>
      </xdr:nvSpPr>
      <xdr:spPr>
        <a:xfrm>
          <a:off x="1426219"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129557</xdr:rowOff>
    </xdr:from>
    <xdr:ext cx="405111" cy="259045"/>
    <xdr:sp macro="" textlink="">
      <xdr:nvSpPr>
        <xdr:cNvPr id="95" name="n_1mainValue有形固定資産減価償却率"/>
        <xdr:cNvSpPr txBox="1"/>
      </xdr:nvSpPr>
      <xdr:spPr>
        <a:xfrm>
          <a:off x="3470919" y="538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158344</xdr:rowOff>
    </xdr:from>
    <xdr:ext cx="405111" cy="259045"/>
    <xdr:sp macro="" textlink="">
      <xdr:nvSpPr>
        <xdr:cNvPr id="96" name="n_2mainValue有形固定資産減価償却率"/>
        <xdr:cNvSpPr txBox="1"/>
      </xdr:nvSpPr>
      <xdr:spPr>
        <a:xfrm>
          <a:off x="2797819" y="54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111565</xdr:rowOff>
    </xdr:from>
    <xdr:ext cx="405111" cy="259045"/>
    <xdr:sp macro="" textlink="">
      <xdr:nvSpPr>
        <xdr:cNvPr id="97" name="n_3mainValue有形固定資産減価償却率"/>
        <xdr:cNvSpPr txBox="1"/>
      </xdr:nvSpPr>
      <xdr:spPr>
        <a:xfrm>
          <a:off x="2112019" y="536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118762</xdr:rowOff>
    </xdr:from>
    <xdr:ext cx="405111" cy="259045"/>
    <xdr:sp macro="" textlink="">
      <xdr:nvSpPr>
        <xdr:cNvPr id="98" name="n_4mainValue有形固定資産減価償却率"/>
        <xdr:cNvSpPr txBox="1"/>
      </xdr:nvSpPr>
      <xdr:spPr>
        <a:xfrm>
          <a:off x="1426219"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[ 892.2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財政調整基金に積み立てを行ない、充当可能基金残高及び充当可能特定歳入は増となったものの、災害復旧事業債の元金償還金の増による一般財源の増により、債務償還比率は増加している。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124644</xdr:rowOff>
    </xdr:to>
    <xdr:cxnSp macro="">
      <xdr:nvCxnSpPr>
        <xdr:cNvPr id="127" name="直線コネクタ 126"/>
        <xdr:cNvCxnSpPr/>
      </xdr:nvCxnSpPr>
      <xdr:spPr>
        <a:xfrm flipV="1">
          <a:off x="13323570" y="5169958"/>
          <a:ext cx="1269" cy="119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128471</xdr:rowOff>
    </xdr:from>
    <xdr:ext cx="560923" cy="259045"/>
    <xdr:sp macro="" textlink="">
      <xdr:nvSpPr>
        <xdr:cNvPr id="128" name="債務償還比率最小値テキスト"/>
        <xdr:cNvSpPr txBox="1"/>
      </xdr:nvSpPr>
      <xdr:spPr>
        <a:xfrm>
          <a:off x="13376275" y="637052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124644</xdr:rowOff>
    </xdr:from>
    <xdr:to>
      <xdr:col>76</xdr:col>
      <xdr:colOff>111125</xdr:colOff>
      <xdr:row>33</xdr:row>
      <xdr:rowOff>124644</xdr:rowOff>
    </xdr:to>
    <xdr:cxnSp macro="">
      <xdr:nvCxnSpPr>
        <xdr:cNvPr id="129" name="直線コネクタ 128"/>
        <xdr:cNvCxnSpPr/>
      </xdr:nvCxnSpPr>
      <xdr:spPr>
        <a:xfrm>
          <a:off x="13255625" y="63666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44213</xdr:rowOff>
    </xdr:from>
    <xdr:ext cx="469744" cy="259045"/>
    <xdr:sp macro="" textlink="">
      <xdr:nvSpPr>
        <xdr:cNvPr id="132" name="債務償還比率平均値テキスト"/>
        <xdr:cNvSpPr txBox="1"/>
      </xdr:nvSpPr>
      <xdr:spPr>
        <a:xfrm>
          <a:off x="13376275" y="5625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21336</xdr:rowOff>
    </xdr:from>
    <xdr:to>
      <xdr:col>76</xdr:col>
      <xdr:colOff>73025</xdr:colOff>
      <xdr:row>30</xdr:row>
      <xdr:rowOff>122936</xdr:rowOff>
    </xdr:to>
    <xdr:sp macro="" textlink="">
      <xdr:nvSpPr>
        <xdr:cNvPr id="133" name="フローチャート: 判断 132"/>
        <xdr:cNvSpPr/>
      </xdr:nvSpPr>
      <xdr:spPr>
        <a:xfrm>
          <a:off x="13293725" y="57680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133653</xdr:rowOff>
    </xdr:from>
    <xdr:to>
      <xdr:col>72</xdr:col>
      <xdr:colOff>123825</xdr:colOff>
      <xdr:row>30</xdr:row>
      <xdr:rowOff>63803</xdr:rowOff>
    </xdr:to>
    <xdr:sp macro="" textlink="">
      <xdr:nvSpPr>
        <xdr:cNvPr id="134" name="フローチャート: 判断 133"/>
        <xdr:cNvSpPr/>
      </xdr:nvSpPr>
      <xdr:spPr>
        <a:xfrm>
          <a:off x="12639675" y="57153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138762</xdr:rowOff>
    </xdr:from>
    <xdr:to>
      <xdr:col>68</xdr:col>
      <xdr:colOff>123825</xdr:colOff>
      <xdr:row>31</xdr:row>
      <xdr:rowOff>68912</xdr:rowOff>
    </xdr:to>
    <xdr:sp macro="" textlink="">
      <xdr:nvSpPr>
        <xdr:cNvPr id="135" name="フローチャート: 判断 134"/>
        <xdr:cNvSpPr/>
      </xdr:nvSpPr>
      <xdr:spPr>
        <a:xfrm>
          <a:off x="11953875" y="58855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28123</xdr:rowOff>
    </xdr:from>
    <xdr:to>
      <xdr:col>64</xdr:col>
      <xdr:colOff>123825</xdr:colOff>
      <xdr:row>31</xdr:row>
      <xdr:rowOff>129723</xdr:rowOff>
    </xdr:to>
    <xdr:sp macro="" textlink="">
      <xdr:nvSpPr>
        <xdr:cNvPr id="136" name="フローチャート: 判断 135"/>
        <xdr:cNvSpPr/>
      </xdr:nvSpPr>
      <xdr:spPr>
        <a:xfrm>
          <a:off x="11268075" y="593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2815</xdr:rowOff>
    </xdr:from>
    <xdr:to>
      <xdr:col>60</xdr:col>
      <xdr:colOff>123825</xdr:colOff>
      <xdr:row>31</xdr:row>
      <xdr:rowOff>104415</xdr:rowOff>
    </xdr:to>
    <xdr:sp macro="" textlink="">
      <xdr:nvSpPr>
        <xdr:cNvPr id="137" name="フローチャート: 判断 136"/>
        <xdr:cNvSpPr/>
      </xdr:nvSpPr>
      <xdr:spPr>
        <a:xfrm>
          <a:off x="10582275" y="591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74253</xdr:rowOff>
    </xdr:from>
    <xdr:to>
      <xdr:col>76</xdr:col>
      <xdr:colOff>73025</xdr:colOff>
      <xdr:row>33</xdr:row>
      <xdr:rowOff>4403</xdr:rowOff>
    </xdr:to>
    <xdr:sp macro="" textlink="">
      <xdr:nvSpPr>
        <xdr:cNvPr id="143" name="楕円 142"/>
        <xdr:cNvSpPr/>
      </xdr:nvSpPr>
      <xdr:spPr>
        <a:xfrm>
          <a:off x="13293725" y="61512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52680</xdr:rowOff>
    </xdr:from>
    <xdr:ext cx="469744" cy="259045"/>
    <xdr:sp macro="" textlink="">
      <xdr:nvSpPr>
        <xdr:cNvPr id="144" name="債務償還比率該当値テキスト"/>
        <xdr:cNvSpPr txBox="1"/>
      </xdr:nvSpPr>
      <xdr:spPr>
        <a:xfrm>
          <a:off x="13376275" y="612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69695</xdr:rowOff>
    </xdr:from>
    <xdr:to>
      <xdr:col>72</xdr:col>
      <xdr:colOff>123825</xdr:colOff>
      <xdr:row>32</xdr:row>
      <xdr:rowOff>171295</xdr:rowOff>
    </xdr:to>
    <xdr:sp macro="" textlink="">
      <xdr:nvSpPr>
        <xdr:cNvPr id="145" name="楕円 144"/>
        <xdr:cNvSpPr/>
      </xdr:nvSpPr>
      <xdr:spPr>
        <a:xfrm>
          <a:off x="12639675" y="61466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120495</xdr:rowOff>
    </xdr:from>
    <xdr:to>
      <xdr:col>76</xdr:col>
      <xdr:colOff>22225</xdr:colOff>
      <xdr:row>32</xdr:row>
      <xdr:rowOff>125053</xdr:rowOff>
    </xdr:to>
    <xdr:cxnSp macro="">
      <xdr:nvCxnSpPr>
        <xdr:cNvPr id="146" name="直線コネクタ 145"/>
        <xdr:cNvCxnSpPr/>
      </xdr:nvCxnSpPr>
      <xdr:spPr>
        <a:xfrm>
          <a:off x="12690475" y="6197445"/>
          <a:ext cx="635000" cy="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85408</xdr:rowOff>
    </xdr:from>
    <xdr:to>
      <xdr:col>68</xdr:col>
      <xdr:colOff>123825</xdr:colOff>
      <xdr:row>33</xdr:row>
      <xdr:rowOff>15558</xdr:rowOff>
    </xdr:to>
    <xdr:sp macro="" textlink="">
      <xdr:nvSpPr>
        <xdr:cNvPr id="147" name="楕円 146"/>
        <xdr:cNvSpPr/>
      </xdr:nvSpPr>
      <xdr:spPr>
        <a:xfrm>
          <a:off x="11953875" y="61623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120495</xdr:rowOff>
    </xdr:from>
    <xdr:to>
      <xdr:col>72</xdr:col>
      <xdr:colOff>73025</xdr:colOff>
      <xdr:row>32</xdr:row>
      <xdr:rowOff>136208</xdr:rowOff>
    </xdr:to>
    <xdr:cxnSp macro="">
      <xdr:nvCxnSpPr>
        <xdr:cNvPr id="148" name="直線コネクタ 147"/>
        <xdr:cNvCxnSpPr/>
      </xdr:nvCxnSpPr>
      <xdr:spPr>
        <a:xfrm flipV="1">
          <a:off x="12004675" y="6197445"/>
          <a:ext cx="6858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106588</xdr:rowOff>
    </xdr:from>
    <xdr:to>
      <xdr:col>64</xdr:col>
      <xdr:colOff>123825</xdr:colOff>
      <xdr:row>34</xdr:row>
      <xdr:rowOff>36738</xdr:rowOff>
    </xdr:to>
    <xdr:sp macro="" textlink="">
      <xdr:nvSpPr>
        <xdr:cNvPr id="149" name="楕円 148"/>
        <xdr:cNvSpPr/>
      </xdr:nvSpPr>
      <xdr:spPr>
        <a:xfrm>
          <a:off x="11268075" y="63486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136208</xdr:rowOff>
    </xdr:from>
    <xdr:to>
      <xdr:col>68</xdr:col>
      <xdr:colOff>73025</xdr:colOff>
      <xdr:row>33</xdr:row>
      <xdr:rowOff>157388</xdr:rowOff>
    </xdr:to>
    <xdr:cxnSp macro="">
      <xdr:nvCxnSpPr>
        <xdr:cNvPr id="150" name="直線コネクタ 149"/>
        <xdr:cNvCxnSpPr/>
      </xdr:nvCxnSpPr>
      <xdr:spPr>
        <a:xfrm flipV="1">
          <a:off x="11318875" y="6213158"/>
          <a:ext cx="685800" cy="18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120671</xdr:rowOff>
    </xdr:from>
    <xdr:to>
      <xdr:col>60</xdr:col>
      <xdr:colOff>123825</xdr:colOff>
      <xdr:row>33</xdr:row>
      <xdr:rowOff>50821</xdr:rowOff>
    </xdr:to>
    <xdr:sp macro="" textlink="">
      <xdr:nvSpPr>
        <xdr:cNvPr id="151" name="楕円 150"/>
        <xdr:cNvSpPr/>
      </xdr:nvSpPr>
      <xdr:spPr>
        <a:xfrm>
          <a:off x="10582275" y="61976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21</xdr:rowOff>
    </xdr:from>
    <xdr:to>
      <xdr:col>64</xdr:col>
      <xdr:colOff>73025</xdr:colOff>
      <xdr:row>33</xdr:row>
      <xdr:rowOff>157388</xdr:rowOff>
    </xdr:to>
    <xdr:cxnSp macro="">
      <xdr:nvCxnSpPr>
        <xdr:cNvPr id="152" name="直線コネクタ 151"/>
        <xdr:cNvCxnSpPr/>
      </xdr:nvCxnSpPr>
      <xdr:spPr>
        <a:xfrm>
          <a:off x="10633075" y="6242071"/>
          <a:ext cx="685800" cy="15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80330</xdr:rowOff>
    </xdr:from>
    <xdr:ext cx="469744" cy="259045"/>
    <xdr:sp macro="" textlink="">
      <xdr:nvSpPr>
        <xdr:cNvPr id="153" name="n_1aveValue債務償還比率"/>
        <xdr:cNvSpPr txBox="1"/>
      </xdr:nvSpPr>
      <xdr:spPr>
        <a:xfrm>
          <a:off x="12461952" y="549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85439</xdr:rowOff>
    </xdr:from>
    <xdr:ext cx="469744" cy="259045"/>
    <xdr:sp macro="" textlink="">
      <xdr:nvSpPr>
        <xdr:cNvPr id="154" name="n_2aveValue債務償還比率"/>
        <xdr:cNvSpPr txBox="1"/>
      </xdr:nvSpPr>
      <xdr:spPr>
        <a:xfrm>
          <a:off x="11788852" y="566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146250</xdr:rowOff>
    </xdr:from>
    <xdr:ext cx="469744" cy="259045"/>
    <xdr:sp macro="" textlink="">
      <xdr:nvSpPr>
        <xdr:cNvPr id="155" name="n_3aveValue債務償還比率"/>
        <xdr:cNvSpPr txBox="1"/>
      </xdr:nvSpPr>
      <xdr:spPr>
        <a:xfrm>
          <a:off x="11103052" y="572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120942</xdr:rowOff>
    </xdr:from>
    <xdr:ext cx="469744" cy="259045"/>
    <xdr:sp macro="" textlink="">
      <xdr:nvSpPr>
        <xdr:cNvPr id="156" name="n_4aveValue債務償還比率"/>
        <xdr:cNvSpPr txBox="1"/>
      </xdr:nvSpPr>
      <xdr:spPr>
        <a:xfrm>
          <a:off x="10417252" y="570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162422</xdr:rowOff>
    </xdr:from>
    <xdr:ext cx="469744" cy="259045"/>
    <xdr:sp macro="" textlink="">
      <xdr:nvSpPr>
        <xdr:cNvPr id="157" name="n_1mainValue債務償還比率"/>
        <xdr:cNvSpPr txBox="1"/>
      </xdr:nvSpPr>
      <xdr:spPr>
        <a:xfrm>
          <a:off x="12461952" y="623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6685</xdr:rowOff>
    </xdr:from>
    <xdr:ext cx="469744" cy="259045"/>
    <xdr:sp macro="" textlink="">
      <xdr:nvSpPr>
        <xdr:cNvPr id="158" name="n_2mainValue債務償還比率"/>
        <xdr:cNvSpPr txBox="1"/>
      </xdr:nvSpPr>
      <xdr:spPr>
        <a:xfrm>
          <a:off x="11788852" y="624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27865</xdr:rowOff>
    </xdr:from>
    <xdr:ext cx="560923" cy="259045"/>
    <xdr:sp macro="" textlink="">
      <xdr:nvSpPr>
        <xdr:cNvPr id="159" name="n_3mainValue債務償還比率"/>
        <xdr:cNvSpPr txBox="1"/>
      </xdr:nvSpPr>
      <xdr:spPr>
        <a:xfrm>
          <a:off x="11076513" y="643501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41948</xdr:rowOff>
    </xdr:from>
    <xdr:ext cx="469744" cy="259045"/>
    <xdr:sp macro="" textlink="">
      <xdr:nvSpPr>
        <xdr:cNvPr id="160" name="n_4mainValue債務償還比率"/>
        <xdr:cNvSpPr txBox="1"/>
      </xdr:nvSpPr>
      <xdr:spPr>
        <a:xfrm>
          <a:off x="10417252" y="628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142875</xdr:rowOff>
    </xdr:from>
    <xdr:to>
      <xdr:col>24</xdr:col>
      <xdr:colOff>62865</xdr:colOff>
      <xdr:row>42</xdr:row>
      <xdr:rowOff>5715</xdr:rowOff>
    </xdr:to>
    <xdr:cxnSp macro="">
      <xdr:nvCxnSpPr>
        <xdr:cNvPr id="57" name="直線コネクタ 56"/>
        <xdr:cNvCxnSpPr/>
      </xdr:nvCxnSpPr>
      <xdr:spPr>
        <a:xfrm flipV="1">
          <a:off x="4177665" y="5762625"/>
          <a:ext cx="0" cy="118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9542</xdr:rowOff>
    </xdr:from>
    <xdr:ext cx="405111" cy="259045"/>
    <xdr:sp macro="" textlink="">
      <xdr:nvSpPr>
        <xdr:cNvPr id="58" name="【道路】&#10;有形固定資産減価償却率最小値テキスト"/>
        <xdr:cNvSpPr txBox="1"/>
      </xdr:nvSpPr>
      <xdr:spPr>
        <a:xfrm>
          <a:off x="4216400" y="6950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5715</xdr:rowOff>
    </xdr:from>
    <xdr:to>
      <xdr:col>24</xdr:col>
      <xdr:colOff>152400</xdr:colOff>
      <xdr:row>42</xdr:row>
      <xdr:rowOff>5715</xdr:rowOff>
    </xdr:to>
    <xdr:cxnSp macro="">
      <xdr:nvCxnSpPr>
        <xdr:cNvPr id="59" name="直線コネクタ 58"/>
        <xdr:cNvCxnSpPr/>
      </xdr:nvCxnSpPr>
      <xdr:spPr>
        <a:xfrm>
          <a:off x="4108450" y="6946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89552</xdr:rowOff>
    </xdr:from>
    <xdr:ext cx="405111" cy="259045"/>
    <xdr:sp macro="" textlink="">
      <xdr:nvSpPr>
        <xdr:cNvPr id="60" name="【道路】&#10;有形固定資産減価償却率最大値テキスト"/>
        <xdr:cNvSpPr txBox="1"/>
      </xdr:nvSpPr>
      <xdr:spPr>
        <a:xfrm>
          <a:off x="4216400" y="554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142875</xdr:rowOff>
    </xdr:from>
    <xdr:to>
      <xdr:col>24</xdr:col>
      <xdr:colOff>152400</xdr:colOff>
      <xdr:row>34</xdr:row>
      <xdr:rowOff>142875</xdr:rowOff>
    </xdr:to>
    <xdr:cxnSp macro="">
      <xdr:nvCxnSpPr>
        <xdr:cNvPr id="61" name="直線コネクタ 60"/>
        <xdr:cNvCxnSpPr/>
      </xdr:nvCxnSpPr>
      <xdr:spPr>
        <a:xfrm>
          <a:off x="4108450" y="57626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27322</xdr:rowOff>
    </xdr:from>
    <xdr:ext cx="405111" cy="259045"/>
    <xdr:sp macro="" textlink="">
      <xdr:nvSpPr>
        <xdr:cNvPr id="62" name="【道路】&#10;有形固定資産減価償却率平均値テキスト"/>
        <xdr:cNvSpPr txBox="1"/>
      </xdr:nvSpPr>
      <xdr:spPr>
        <a:xfrm>
          <a:off x="4216400" y="614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xdr:rowOff>
    </xdr:from>
    <xdr:to>
      <xdr:col>24</xdr:col>
      <xdr:colOff>114300</xdr:colOff>
      <xdr:row>38</xdr:row>
      <xdr:rowOff>106045</xdr:rowOff>
    </xdr:to>
    <xdr:sp macro="" textlink="">
      <xdr:nvSpPr>
        <xdr:cNvPr id="63" name="フローチャート: 判断 62"/>
        <xdr:cNvSpPr/>
      </xdr:nvSpPr>
      <xdr:spPr>
        <a:xfrm>
          <a:off x="4127500" y="628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153035</xdr:rowOff>
    </xdr:from>
    <xdr:to>
      <xdr:col>20</xdr:col>
      <xdr:colOff>38100</xdr:colOff>
      <xdr:row>38</xdr:row>
      <xdr:rowOff>83185</xdr:rowOff>
    </xdr:to>
    <xdr:sp macro="" textlink="">
      <xdr:nvSpPr>
        <xdr:cNvPr id="64" name="フローチャート: 判断 63"/>
        <xdr:cNvSpPr/>
      </xdr:nvSpPr>
      <xdr:spPr>
        <a:xfrm>
          <a:off x="3384550" y="62680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120650</xdr:rowOff>
    </xdr:from>
    <xdr:to>
      <xdr:col>15</xdr:col>
      <xdr:colOff>101600</xdr:colOff>
      <xdr:row>38</xdr:row>
      <xdr:rowOff>50800</xdr:rowOff>
    </xdr:to>
    <xdr:sp macro="" textlink="">
      <xdr:nvSpPr>
        <xdr:cNvPr id="65" name="フローチャート: 判断 64"/>
        <xdr:cNvSpPr/>
      </xdr:nvSpPr>
      <xdr:spPr>
        <a:xfrm>
          <a:off x="2571750" y="6235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59690</xdr:rowOff>
    </xdr:from>
    <xdr:to>
      <xdr:col>10</xdr:col>
      <xdr:colOff>165100</xdr:colOff>
      <xdr:row>37</xdr:row>
      <xdr:rowOff>161290</xdr:rowOff>
    </xdr:to>
    <xdr:sp macro="" textlink="">
      <xdr:nvSpPr>
        <xdr:cNvPr id="66" name="フローチャート: 判断 65"/>
        <xdr:cNvSpPr/>
      </xdr:nvSpPr>
      <xdr:spPr>
        <a:xfrm>
          <a:off x="17780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36830</xdr:rowOff>
    </xdr:from>
    <xdr:to>
      <xdr:col>6</xdr:col>
      <xdr:colOff>38100</xdr:colOff>
      <xdr:row>37</xdr:row>
      <xdr:rowOff>138430</xdr:rowOff>
    </xdr:to>
    <xdr:sp macro="" textlink="">
      <xdr:nvSpPr>
        <xdr:cNvPr id="67" name="フローチャート: 判断 66"/>
        <xdr:cNvSpPr/>
      </xdr:nvSpPr>
      <xdr:spPr>
        <a:xfrm>
          <a:off x="984250" y="61518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67310</xdr:rowOff>
    </xdr:from>
    <xdr:to>
      <xdr:col>24</xdr:col>
      <xdr:colOff>114300</xdr:colOff>
      <xdr:row>39</xdr:row>
      <xdr:rowOff>168910</xdr:rowOff>
    </xdr:to>
    <xdr:sp macro="" textlink="">
      <xdr:nvSpPr>
        <xdr:cNvPr id="73" name="楕円 72"/>
        <xdr:cNvSpPr/>
      </xdr:nvSpPr>
      <xdr:spPr>
        <a:xfrm>
          <a:off x="4127500" y="65125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45737</xdr:rowOff>
    </xdr:from>
    <xdr:ext cx="405111" cy="259045"/>
    <xdr:sp macro="" textlink="">
      <xdr:nvSpPr>
        <xdr:cNvPr id="74" name="【道路】&#10;有形固定資産減価償却率該当値テキスト"/>
        <xdr:cNvSpPr txBox="1"/>
      </xdr:nvSpPr>
      <xdr:spPr>
        <a:xfrm>
          <a:off x="4216400" y="6490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29210</xdr:rowOff>
    </xdr:from>
    <xdr:to>
      <xdr:col>20</xdr:col>
      <xdr:colOff>38100</xdr:colOff>
      <xdr:row>39</xdr:row>
      <xdr:rowOff>130810</xdr:rowOff>
    </xdr:to>
    <xdr:sp macro="" textlink="">
      <xdr:nvSpPr>
        <xdr:cNvPr id="75" name="楕円 74"/>
        <xdr:cNvSpPr/>
      </xdr:nvSpPr>
      <xdr:spPr>
        <a:xfrm>
          <a:off x="3384550" y="64744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80010</xdr:rowOff>
    </xdr:from>
    <xdr:to>
      <xdr:col>24</xdr:col>
      <xdr:colOff>63500</xdr:colOff>
      <xdr:row>39</xdr:row>
      <xdr:rowOff>118110</xdr:rowOff>
    </xdr:to>
    <xdr:cxnSp macro="">
      <xdr:nvCxnSpPr>
        <xdr:cNvPr id="76" name="直線コネクタ 75"/>
        <xdr:cNvCxnSpPr/>
      </xdr:nvCxnSpPr>
      <xdr:spPr>
        <a:xfrm>
          <a:off x="3429000" y="6525260"/>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162560</xdr:rowOff>
    </xdr:from>
    <xdr:to>
      <xdr:col>15</xdr:col>
      <xdr:colOff>101600</xdr:colOff>
      <xdr:row>39</xdr:row>
      <xdr:rowOff>92710</xdr:rowOff>
    </xdr:to>
    <xdr:sp macro="" textlink="">
      <xdr:nvSpPr>
        <xdr:cNvPr id="77" name="楕円 76"/>
        <xdr:cNvSpPr/>
      </xdr:nvSpPr>
      <xdr:spPr>
        <a:xfrm>
          <a:off x="2571750" y="64427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41910</xdr:rowOff>
    </xdr:from>
    <xdr:to>
      <xdr:col>19</xdr:col>
      <xdr:colOff>177800</xdr:colOff>
      <xdr:row>39</xdr:row>
      <xdr:rowOff>80010</xdr:rowOff>
    </xdr:to>
    <xdr:cxnSp macro="">
      <xdr:nvCxnSpPr>
        <xdr:cNvPr id="78" name="直線コネクタ 77"/>
        <xdr:cNvCxnSpPr/>
      </xdr:nvCxnSpPr>
      <xdr:spPr>
        <a:xfrm>
          <a:off x="2622550" y="648716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124460</xdr:rowOff>
    </xdr:from>
    <xdr:to>
      <xdr:col>10</xdr:col>
      <xdr:colOff>165100</xdr:colOff>
      <xdr:row>39</xdr:row>
      <xdr:rowOff>54610</xdr:rowOff>
    </xdr:to>
    <xdr:sp macro="" textlink="">
      <xdr:nvSpPr>
        <xdr:cNvPr id="79" name="楕円 78"/>
        <xdr:cNvSpPr/>
      </xdr:nvSpPr>
      <xdr:spPr>
        <a:xfrm>
          <a:off x="1778000" y="6404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3810</xdr:rowOff>
    </xdr:from>
    <xdr:to>
      <xdr:col>15</xdr:col>
      <xdr:colOff>50800</xdr:colOff>
      <xdr:row>39</xdr:row>
      <xdr:rowOff>41910</xdr:rowOff>
    </xdr:to>
    <xdr:cxnSp macro="">
      <xdr:nvCxnSpPr>
        <xdr:cNvPr id="80" name="直線コネクタ 79"/>
        <xdr:cNvCxnSpPr/>
      </xdr:nvCxnSpPr>
      <xdr:spPr>
        <a:xfrm>
          <a:off x="1828800" y="644906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59690</xdr:rowOff>
    </xdr:from>
    <xdr:to>
      <xdr:col>6</xdr:col>
      <xdr:colOff>38100</xdr:colOff>
      <xdr:row>38</xdr:row>
      <xdr:rowOff>161290</xdr:rowOff>
    </xdr:to>
    <xdr:sp macro="" textlink="">
      <xdr:nvSpPr>
        <xdr:cNvPr id="81" name="楕円 80"/>
        <xdr:cNvSpPr/>
      </xdr:nvSpPr>
      <xdr:spPr>
        <a:xfrm>
          <a:off x="984250" y="63398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110490</xdr:rowOff>
    </xdr:from>
    <xdr:to>
      <xdr:col>10</xdr:col>
      <xdr:colOff>114300</xdr:colOff>
      <xdr:row>39</xdr:row>
      <xdr:rowOff>3810</xdr:rowOff>
    </xdr:to>
    <xdr:cxnSp macro="">
      <xdr:nvCxnSpPr>
        <xdr:cNvPr id="82" name="直線コネクタ 81"/>
        <xdr:cNvCxnSpPr/>
      </xdr:nvCxnSpPr>
      <xdr:spPr>
        <a:xfrm>
          <a:off x="1028700" y="6390640"/>
          <a:ext cx="8001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99712</xdr:rowOff>
    </xdr:from>
    <xdr:ext cx="405111" cy="259045"/>
    <xdr:sp macro="" textlink="">
      <xdr:nvSpPr>
        <xdr:cNvPr id="83" name="n_1aveValue【道路】&#10;有形固定資産減価償却率"/>
        <xdr:cNvSpPr txBox="1"/>
      </xdr:nvSpPr>
      <xdr:spPr>
        <a:xfrm>
          <a:off x="3239144" y="6049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67327</xdr:rowOff>
    </xdr:from>
    <xdr:ext cx="405111" cy="259045"/>
    <xdr:sp macro="" textlink="">
      <xdr:nvSpPr>
        <xdr:cNvPr id="84" name="n_2aveValue【道路】&#10;有形固定資産減価償却率"/>
        <xdr:cNvSpPr txBox="1"/>
      </xdr:nvSpPr>
      <xdr:spPr>
        <a:xfrm>
          <a:off x="2439044" y="6017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6367</xdr:rowOff>
    </xdr:from>
    <xdr:ext cx="405111" cy="259045"/>
    <xdr:sp macro="" textlink="">
      <xdr:nvSpPr>
        <xdr:cNvPr id="85" name="n_3aveValue【道路】&#10;有形固定資産減価償却率"/>
        <xdr:cNvSpPr txBox="1"/>
      </xdr:nvSpPr>
      <xdr:spPr>
        <a:xfrm>
          <a:off x="164529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154957</xdr:rowOff>
    </xdr:from>
    <xdr:ext cx="405111" cy="259045"/>
    <xdr:sp macro="" textlink="">
      <xdr:nvSpPr>
        <xdr:cNvPr id="86" name="n_4aveValue【道路】&#10;有形固定資産減価償却率"/>
        <xdr:cNvSpPr txBox="1"/>
      </xdr:nvSpPr>
      <xdr:spPr>
        <a:xfrm>
          <a:off x="851544" y="5939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121937</xdr:rowOff>
    </xdr:from>
    <xdr:ext cx="405111" cy="259045"/>
    <xdr:sp macro="" textlink="">
      <xdr:nvSpPr>
        <xdr:cNvPr id="87" name="n_1mainValue【道路】&#10;有形固定資産減価償却率"/>
        <xdr:cNvSpPr txBox="1"/>
      </xdr:nvSpPr>
      <xdr:spPr>
        <a:xfrm>
          <a:off x="3239144" y="6567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83837</xdr:rowOff>
    </xdr:from>
    <xdr:ext cx="405111" cy="259045"/>
    <xdr:sp macro="" textlink="">
      <xdr:nvSpPr>
        <xdr:cNvPr id="88" name="n_2mainValue【道路】&#10;有形固定資産減価償却率"/>
        <xdr:cNvSpPr txBox="1"/>
      </xdr:nvSpPr>
      <xdr:spPr>
        <a:xfrm>
          <a:off x="2439044"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45737</xdr:rowOff>
    </xdr:from>
    <xdr:ext cx="405111" cy="259045"/>
    <xdr:sp macro="" textlink="">
      <xdr:nvSpPr>
        <xdr:cNvPr id="89" name="n_3mainValue【道路】&#10;有形固定資産減価償却率"/>
        <xdr:cNvSpPr txBox="1"/>
      </xdr:nvSpPr>
      <xdr:spPr>
        <a:xfrm>
          <a:off x="1645294" y="6490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90" name="n_4mainValue【道路】&#10;有形固定資産減価償却率"/>
        <xdr:cNvSpPr txBox="1"/>
      </xdr:nvSpPr>
      <xdr:spPr>
        <a:xfrm>
          <a:off x="8515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154705</xdr:rowOff>
    </xdr:from>
    <xdr:to>
      <xdr:col>54</xdr:col>
      <xdr:colOff>189865</xdr:colOff>
      <xdr:row>41</xdr:row>
      <xdr:rowOff>112757</xdr:rowOff>
    </xdr:to>
    <xdr:cxnSp macro="">
      <xdr:nvCxnSpPr>
        <xdr:cNvPr id="114" name="直線コネクタ 113"/>
        <xdr:cNvCxnSpPr/>
      </xdr:nvCxnSpPr>
      <xdr:spPr>
        <a:xfrm flipV="1">
          <a:off x="9429115" y="5444255"/>
          <a:ext cx="0" cy="144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116584</xdr:rowOff>
    </xdr:from>
    <xdr:ext cx="469744" cy="259045"/>
    <xdr:sp macro="" textlink="">
      <xdr:nvSpPr>
        <xdr:cNvPr id="115" name="【道路】&#10;一人当たり延長最小値テキスト"/>
        <xdr:cNvSpPr txBox="1"/>
      </xdr:nvSpPr>
      <xdr:spPr>
        <a:xfrm>
          <a:off x="9467850" y="6892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112757</xdr:rowOff>
    </xdr:from>
    <xdr:to>
      <xdr:col>55</xdr:col>
      <xdr:colOff>88900</xdr:colOff>
      <xdr:row>41</xdr:row>
      <xdr:rowOff>112757</xdr:rowOff>
    </xdr:to>
    <xdr:cxnSp macro="">
      <xdr:nvCxnSpPr>
        <xdr:cNvPr id="116" name="直線コネクタ 115"/>
        <xdr:cNvCxnSpPr/>
      </xdr:nvCxnSpPr>
      <xdr:spPr>
        <a:xfrm>
          <a:off x="9359900" y="6888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101382</xdr:rowOff>
    </xdr:from>
    <xdr:ext cx="534377" cy="259045"/>
    <xdr:sp macro="" textlink="">
      <xdr:nvSpPr>
        <xdr:cNvPr id="117" name="【道路】&#10;一人当たり延長最大値テキスト"/>
        <xdr:cNvSpPr txBox="1"/>
      </xdr:nvSpPr>
      <xdr:spPr>
        <a:xfrm>
          <a:off x="9467850" y="522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154705</xdr:rowOff>
    </xdr:from>
    <xdr:to>
      <xdr:col>55</xdr:col>
      <xdr:colOff>88900</xdr:colOff>
      <xdr:row>32</xdr:row>
      <xdr:rowOff>154705</xdr:rowOff>
    </xdr:to>
    <xdr:cxnSp macro="">
      <xdr:nvCxnSpPr>
        <xdr:cNvPr id="118" name="直線コネクタ 117"/>
        <xdr:cNvCxnSpPr/>
      </xdr:nvCxnSpPr>
      <xdr:spPr>
        <a:xfrm>
          <a:off x="9359900" y="54442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50449</xdr:rowOff>
    </xdr:from>
    <xdr:ext cx="534377" cy="259045"/>
    <xdr:sp macro="" textlink="">
      <xdr:nvSpPr>
        <xdr:cNvPr id="119" name="【道路】&#10;一人当たり延長平均値テキスト"/>
        <xdr:cNvSpPr txBox="1"/>
      </xdr:nvSpPr>
      <xdr:spPr>
        <a:xfrm>
          <a:off x="9467850" y="649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27572</xdr:rowOff>
    </xdr:from>
    <xdr:to>
      <xdr:col>55</xdr:col>
      <xdr:colOff>50800</xdr:colOff>
      <xdr:row>40</xdr:row>
      <xdr:rowOff>129172</xdr:rowOff>
    </xdr:to>
    <xdr:sp macro="" textlink="">
      <xdr:nvSpPr>
        <xdr:cNvPr id="120" name="フローチャート: 判断 119"/>
        <xdr:cNvSpPr/>
      </xdr:nvSpPr>
      <xdr:spPr>
        <a:xfrm>
          <a:off x="9398000" y="663792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36068</xdr:rowOff>
    </xdr:from>
    <xdr:to>
      <xdr:col>50</xdr:col>
      <xdr:colOff>165100</xdr:colOff>
      <xdr:row>40</xdr:row>
      <xdr:rowOff>137668</xdr:rowOff>
    </xdr:to>
    <xdr:sp macro="" textlink="">
      <xdr:nvSpPr>
        <xdr:cNvPr id="121" name="フローチャート: 判断 120"/>
        <xdr:cNvSpPr/>
      </xdr:nvSpPr>
      <xdr:spPr>
        <a:xfrm>
          <a:off x="8636000" y="664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44</xdr:rowOff>
    </xdr:from>
    <xdr:to>
      <xdr:col>46</xdr:col>
      <xdr:colOff>38100</xdr:colOff>
      <xdr:row>40</xdr:row>
      <xdr:rowOff>101644</xdr:rowOff>
    </xdr:to>
    <xdr:sp macro="" textlink="">
      <xdr:nvSpPr>
        <xdr:cNvPr id="122" name="フローチャート: 判断 121"/>
        <xdr:cNvSpPr/>
      </xdr:nvSpPr>
      <xdr:spPr>
        <a:xfrm>
          <a:off x="7842250" y="66103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32810</xdr:rowOff>
    </xdr:from>
    <xdr:to>
      <xdr:col>41</xdr:col>
      <xdr:colOff>101600</xdr:colOff>
      <xdr:row>40</xdr:row>
      <xdr:rowOff>134410</xdr:rowOff>
    </xdr:to>
    <xdr:sp macro="" textlink="">
      <xdr:nvSpPr>
        <xdr:cNvPr id="123" name="フローチャート: 判断 122"/>
        <xdr:cNvSpPr/>
      </xdr:nvSpPr>
      <xdr:spPr>
        <a:xfrm>
          <a:off x="7029450" y="664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26677</xdr:rowOff>
    </xdr:from>
    <xdr:to>
      <xdr:col>36</xdr:col>
      <xdr:colOff>165100</xdr:colOff>
      <xdr:row>40</xdr:row>
      <xdr:rowOff>128277</xdr:rowOff>
    </xdr:to>
    <xdr:sp macro="" textlink="">
      <xdr:nvSpPr>
        <xdr:cNvPr id="124" name="フローチャート: 判断 123"/>
        <xdr:cNvSpPr/>
      </xdr:nvSpPr>
      <xdr:spPr>
        <a:xfrm>
          <a:off x="6235700" y="663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78911</xdr:rowOff>
    </xdr:from>
    <xdr:to>
      <xdr:col>55</xdr:col>
      <xdr:colOff>50800</xdr:colOff>
      <xdr:row>41</xdr:row>
      <xdr:rowOff>9061</xdr:rowOff>
    </xdr:to>
    <xdr:sp macro="" textlink="">
      <xdr:nvSpPr>
        <xdr:cNvPr id="130" name="楕円 129"/>
        <xdr:cNvSpPr/>
      </xdr:nvSpPr>
      <xdr:spPr>
        <a:xfrm>
          <a:off x="9398000" y="66892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57338</xdr:rowOff>
    </xdr:from>
    <xdr:ext cx="534377" cy="259045"/>
    <xdr:sp macro="" textlink="">
      <xdr:nvSpPr>
        <xdr:cNvPr id="131" name="【道路】&#10;一人当たり延長該当値テキスト"/>
        <xdr:cNvSpPr txBox="1"/>
      </xdr:nvSpPr>
      <xdr:spPr>
        <a:xfrm>
          <a:off x="9467850" y="666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81959</xdr:rowOff>
    </xdr:from>
    <xdr:to>
      <xdr:col>50</xdr:col>
      <xdr:colOff>165100</xdr:colOff>
      <xdr:row>41</xdr:row>
      <xdr:rowOff>12109</xdr:rowOff>
    </xdr:to>
    <xdr:sp macro="" textlink="">
      <xdr:nvSpPr>
        <xdr:cNvPr id="132" name="楕円 131"/>
        <xdr:cNvSpPr/>
      </xdr:nvSpPr>
      <xdr:spPr>
        <a:xfrm>
          <a:off x="8636000" y="66923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129711</xdr:rowOff>
    </xdr:from>
    <xdr:to>
      <xdr:col>55</xdr:col>
      <xdr:colOff>0</xdr:colOff>
      <xdr:row>40</xdr:row>
      <xdr:rowOff>132759</xdr:rowOff>
    </xdr:to>
    <xdr:cxnSp macro="">
      <xdr:nvCxnSpPr>
        <xdr:cNvPr id="133" name="直線コネクタ 132"/>
        <xdr:cNvCxnSpPr/>
      </xdr:nvCxnSpPr>
      <xdr:spPr>
        <a:xfrm flipV="1">
          <a:off x="8686800" y="6740061"/>
          <a:ext cx="74295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85541</xdr:rowOff>
    </xdr:from>
    <xdr:to>
      <xdr:col>46</xdr:col>
      <xdr:colOff>38100</xdr:colOff>
      <xdr:row>41</xdr:row>
      <xdr:rowOff>15691</xdr:rowOff>
    </xdr:to>
    <xdr:sp macro="" textlink="">
      <xdr:nvSpPr>
        <xdr:cNvPr id="134" name="楕円 133"/>
        <xdr:cNvSpPr/>
      </xdr:nvSpPr>
      <xdr:spPr>
        <a:xfrm>
          <a:off x="7842250" y="669589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132759</xdr:rowOff>
    </xdr:from>
    <xdr:to>
      <xdr:col>50</xdr:col>
      <xdr:colOff>114300</xdr:colOff>
      <xdr:row>40</xdr:row>
      <xdr:rowOff>136341</xdr:rowOff>
    </xdr:to>
    <xdr:cxnSp macro="">
      <xdr:nvCxnSpPr>
        <xdr:cNvPr id="135" name="直線コネクタ 134"/>
        <xdr:cNvCxnSpPr/>
      </xdr:nvCxnSpPr>
      <xdr:spPr>
        <a:xfrm flipV="1">
          <a:off x="7886700" y="6743109"/>
          <a:ext cx="8001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90989</xdr:rowOff>
    </xdr:from>
    <xdr:to>
      <xdr:col>41</xdr:col>
      <xdr:colOff>101600</xdr:colOff>
      <xdr:row>41</xdr:row>
      <xdr:rowOff>21139</xdr:rowOff>
    </xdr:to>
    <xdr:sp macro="" textlink="">
      <xdr:nvSpPr>
        <xdr:cNvPr id="136" name="楕円 135"/>
        <xdr:cNvSpPr/>
      </xdr:nvSpPr>
      <xdr:spPr>
        <a:xfrm>
          <a:off x="7029450" y="67013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136341</xdr:rowOff>
    </xdr:from>
    <xdr:to>
      <xdr:col>45</xdr:col>
      <xdr:colOff>177800</xdr:colOff>
      <xdr:row>40</xdr:row>
      <xdr:rowOff>141789</xdr:rowOff>
    </xdr:to>
    <xdr:cxnSp macro="">
      <xdr:nvCxnSpPr>
        <xdr:cNvPr id="137" name="直線コネクタ 136"/>
        <xdr:cNvCxnSpPr/>
      </xdr:nvCxnSpPr>
      <xdr:spPr>
        <a:xfrm flipV="1">
          <a:off x="7080250" y="6746691"/>
          <a:ext cx="806450" cy="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93942</xdr:rowOff>
    </xdr:from>
    <xdr:to>
      <xdr:col>36</xdr:col>
      <xdr:colOff>165100</xdr:colOff>
      <xdr:row>41</xdr:row>
      <xdr:rowOff>24092</xdr:rowOff>
    </xdr:to>
    <xdr:sp macro="" textlink="">
      <xdr:nvSpPr>
        <xdr:cNvPr id="138" name="楕円 137"/>
        <xdr:cNvSpPr/>
      </xdr:nvSpPr>
      <xdr:spPr>
        <a:xfrm>
          <a:off x="6235700" y="67042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141789</xdr:rowOff>
    </xdr:from>
    <xdr:to>
      <xdr:col>41</xdr:col>
      <xdr:colOff>50800</xdr:colOff>
      <xdr:row>40</xdr:row>
      <xdr:rowOff>144742</xdr:rowOff>
    </xdr:to>
    <xdr:cxnSp macro="">
      <xdr:nvCxnSpPr>
        <xdr:cNvPr id="139" name="直線コネクタ 138"/>
        <xdr:cNvCxnSpPr/>
      </xdr:nvCxnSpPr>
      <xdr:spPr>
        <a:xfrm flipV="1">
          <a:off x="6286500" y="6752139"/>
          <a:ext cx="793750" cy="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154195</xdr:rowOff>
    </xdr:from>
    <xdr:ext cx="534377" cy="259045"/>
    <xdr:sp macro="" textlink="">
      <xdr:nvSpPr>
        <xdr:cNvPr id="140" name="n_1aveValue【道路】&#10;一人当たり延長"/>
        <xdr:cNvSpPr txBox="1"/>
      </xdr:nvSpPr>
      <xdr:spPr>
        <a:xfrm>
          <a:off x="8425961" y="643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118171</xdr:rowOff>
    </xdr:from>
    <xdr:ext cx="534377" cy="259045"/>
    <xdr:sp macro="" textlink="">
      <xdr:nvSpPr>
        <xdr:cNvPr id="141" name="n_2aveValue【道路】&#10;一人当たり延長"/>
        <xdr:cNvSpPr txBox="1"/>
      </xdr:nvSpPr>
      <xdr:spPr>
        <a:xfrm>
          <a:off x="7644911" y="639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150937</xdr:rowOff>
    </xdr:from>
    <xdr:ext cx="534377" cy="259045"/>
    <xdr:sp macro="" textlink="">
      <xdr:nvSpPr>
        <xdr:cNvPr id="142" name="n_3aveValue【道路】&#10;一人当たり延長"/>
        <xdr:cNvSpPr txBox="1"/>
      </xdr:nvSpPr>
      <xdr:spPr>
        <a:xfrm>
          <a:off x="6851161" y="643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144804</xdr:rowOff>
    </xdr:from>
    <xdr:ext cx="534377" cy="259045"/>
    <xdr:sp macro="" textlink="">
      <xdr:nvSpPr>
        <xdr:cNvPr id="143" name="n_4aveValue【道路】&#10;一人当たり延長"/>
        <xdr:cNvSpPr txBox="1"/>
      </xdr:nvSpPr>
      <xdr:spPr>
        <a:xfrm>
          <a:off x="6038361" y="6424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3236</xdr:rowOff>
    </xdr:from>
    <xdr:ext cx="534377" cy="259045"/>
    <xdr:sp macro="" textlink="">
      <xdr:nvSpPr>
        <xdr:cNvPr id="144" name="n_1mainValue【道路】&#10;一人当たり延長"/>
        <xdr:cNvSpPr txBox="1"/>
      </xdr:nvSpPr>
      <xdr:spPr>
        <a:xfrm>
          <a:off x="8425961" y="677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6818</xdr:rowOff>
    </xdr:from>
    <xdr:ext cx="534377" cy="259045"/>
    <xdr:sp macro="" textlink="">
      <xdr:nvSpPr>
        <xdr:cNvPr id="145" name="n_2mainValue【道路】&#10;一人当たり延長"/>
        <xdr:cNvSpPr txBox="1"/>
      </xdr:nvSpPr>
      <xdr:spPr>
        <a:xfrm>
          <a:off x="7644911" y="678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12266</xdr:rowOff>
    </xdr:from>
    <xdr:ext cx="534377" cy="259045"/>
    <xdr:sp macro="" textlink="">
      <xdr:nvSpPr>
        <xdr:cNvPr id="146" name="n_3mainValue【道路】&#10;一人当たり延長"/>
        <xdr:cNvSpPr txBox="1"/>
      </xdr:nvSpPr>
      <xdr:spPr>
        <a:xfrm>
          <a:off x="6851161" y="678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15219</xdr:rowOff>
    </xdr:from>
    <xdr:ext cx="534377" cy="259045"/>
    <xdr:sp macro="" textlink="">
      <xdr:nvSpPr>
        <xdr:cNvPr id="147" name="n_4mainValue【道路】&#10;一人当たり延長"/>
        <xdr:cNvSpPr txBox="1"/>
      </xdr:nvSpPr>
      <xdr:spPr>
        <a:xfrm>
          <a:off x="6038361" y="679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101237</xdr:rowOff>
    </xdr:from>
    <xdr:to>
      <xdr:col>24</xdr:col>
      <xdr:colOff>62865</xdr:colOff>
      <xdr:row>64</xdr:row>
      <xdr:rowOff>76744</xdr:rowOff>
    </xdr:to>
    <xdr:cxnSp macro="">
      <xdr:nvCxnSpPr>
        <xdr:cNvPr id="173" name="直線コネクタ 172"/>
        <xdr:cNvCxnSpPr/>
      </xdr:nvCxnSpPr>
      <xdr:spPr>
        <a:xfrm flipV="1">
          <a:off x="4177665" y="9188087"/>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80571</xdr:rowOff>
    </xdr:from>
    <xdr:ext cx="405111" cy="259045"/>
    <xdr:sp macro="" textlink="">
      <xdr:nvSpPr>
        <xdr:cNvPr id="174" name="【橋りょう・トンネル】&#10;有形固定資産減価償却率最小値テキスト"/>
        <xdr:cNvSpPr txBox="1"/>
      </xdr:nvSpPr>
      <xdr:spPr>
        <a:xfrm>
          <a:off x="4216400" y="10653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76744</xdr:rowOff>
    </xdr:from>
    <xdr:to>
      <xdr:col>24</xdr:col>
      <xdr:colOff>152400</xdr:colOff>
      <xdr:row>64</xdr:row>
      <xdr:rowOff>76744</xdr:rowOff>
    </xdr:to>
    <xdr:cxnSp macro="">
      <xdr:nvCxnSpPr>
        <xdr:cNvPr id="175" name="直線コネクタ 174"/>
        <xdr:cNvCxnSpPr/>
      </xdr:nvCxnSpPr>
      <xdr:spPr>
        <a:xfrm>
          <a:off x="4108450" y="106494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47914</xdr:rowOff>
    </xdr:from>
    <xdr:ext cx="340478" cy="259045"/>
    <xdr:sp macro="" textlink="">
      <xdr:nvSpPr>
        <xdr:cNvPr id="176" name="【橋りょう・トンネル】&#10;有形固定資産減価償却率最大値テキスト"/>
        <xdr:cNvSpPr txBox="1"/>
      </xdr:nvSpPr>
      <xdr:spPr>
        <a:xfrm>
          <a:off x="4216400" y="89696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101237</xdr:rowOff>
    </xdr:from>
    <xdr:to>
      <xdr:col>24</xdr:col>
      <xdr:colOff>152400</xdr:colOff>
      <xdr:row>55</xdr:row>
      <xdr:rowOff>101237</xdr:rowOff>
    </xdr:to>
    <xdr:cxnSp macro="">
      <xdr:nvCxnSpPr>
        <xdr:cNvPr id="177" name="直線コネクタ 176"/>
        <xdr:cNvCxnSpPr/>
      </xdr:nvCxnSpPr>
      <xdr:spPr>
        <a:xfrm>
          <a:off x="4108450" y="91880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168020</xdr:rowOff>
    </xdr:from>
    <xdr:ext cx="405111" cy="259045"/>
    <xdr:sp macro="" textlink="">
      <xdr:nvSpPr>
        <xdr:cNvPr id="178" name="【橋りょう・トンネル】&#10;有形固定資産減価償却率平均値テキスト"/>
        <xdr:cNvSpPr txBox="1"/>
      </xdr:nvSpPr>
      <xdr:spPr>
        <a:xfrm>
          <a:off x="4216400" y="9915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145143</xdr:rowOff>
    </xdr:from>
    <xdr:to>
      <xdr:col>24</xdr:col>
      <xdr:colOff>114300</xdr:colOff>
      <xdr:row>61</xdr:row>
      <xdr:rowOff>75293</xdr:rowOff>
    </xdr:to>
    <xdr:sp macro="" textlink="">
      <xdr:nvSpPr>
        <xdr:cNvPr id="179" name="フローチャート: 判断 178"/>
        <xdr:cNvSpPr/>
      </xdr:nvSpPr>
      <xdr:spPr>
        <a:xfrm>
          <a:off x="4127500" y="100574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80" name="フローチャート: 判断 179"/>
        <xdr:cNvSpPr/>
      </xdr:nvSpPr>
      <xdr:spPr>
        <a:xfrm>
          <a:off x="3384550" y="100264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81" name="フローチャート: 判断 180"/>
        <xdr:cNvSpPr/>
      </xdr:nvSpPr>
      <xdr:spPr>
        <a:xfrm>
          <a:off x="2571750" y="100264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xdr:cNvSpPr/>
      </xdr:nvSpPr>
      <xdr:spPr>
        <a:xfrm>
          <a:off x="1778000" y="100183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76563</xdr:rowOff>
    </xdr:from>
    <xdr:to>
      <xdr:col>6</xdr:col>
      <xdr:colOff>38100</xdr:colOff>
      <xdr:row>61</xdr:row>
      <xdr:rowOff>6713</xdr:rowOff>
    </xdr:to>
    <xdr:sp macro="" textlink="">
      <xdr:nvSpPr>
        <xdr:cNvPr id="183" name="フローチャート: 判断 182"/>
        <xdr:cNvSpPr/>
      </xdr:nvSpPr>
      <xdr:spPr>
        <a:xfrm>
          <a:off x="984250" y="99889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102688</xdr:rowOff>
    </xdr:from>
    <xdr:to>
      <xdr:col>24</xdr:col>
      <xdr:colOff>114300</xdr:colOff>
      <xdr:row>62</xdr:row>
      <xdr:rowOff>32838</xdr:rowOff>
    </xdr:to>
    <xdr:sp macro="" textlink="">
      <xdr:nvSpPr>
        <xdr:cNvPr id="189" name="楕円 188"/>
        <xdr:cNvSpPr/>
      </xdr:nvSpPr>
      <xdr:spPr>
        <a:xfrm>
          <a:off x="4127500" y="10180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81115</xdr:rowOff>
    </xdr:from>
    <xdr:ext cx="405111" cy="259045"/>
    <xdr:sp macro="" textlink="">
      <xdr:nvSpPr>
        <xdr:cNvPr id="190" name="【橋りょう・トンネル】&#10;有形固定資産減価償却率該当値テキスト"/>
        <xdr:cNvSpPr txBox="1"/>
      </xdr:nvSpPr>
      <xdr:spPr>
        <a:xfrm>
          <a:off x="4216400" y="10158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81462</xdr:rowOff>
    </xdr:from>
    <xdr:to>
      <xdr:col>20</xdr:col>
      <xdr:colOff>38100</xdr:colOff>
      <xdr:row>62</xdr:row>
      <xdr:rowOff>11612</xdr:rowOff>
    </xdr:to>
    <xdr:sp macro="" textlink="">
      <xdr:nvSpPr>
        <xdr:cNvPr id="191" name="楕円 190"/>
        <xdr:cNvSpPr/>
      </xdr:nvSpPr>
      <xdr:spPr>
        <a:xfrm>
          <a:off x="3384550" y="101589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132262</xdr:rowOff>
    </xdr:from>
    <xdr:to>
      <xdr:col>24</xdr:col>
      <xdr:colOff>63500</xdr:colOff>
      <xdr:row>61</xdr:row>
      <xdr:rowOff>153488</xdr:rowOff>
    </xdr:to>
    <xdr:cxnSp macro="">
      <xdr:nvCxnSpPr>
        <xdr:cNvPr id="192" name="直線コネクタ 191"/>
        <xdr:cNvCxnSpPr/>
      </xdr:nvCxnSpPr>
      <xdr:spPr>
        <a:xfrm>
          <a:off x="3429000" y="10209712"/>
          <a:ext cx="7493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58601</xdr:rowOff>
    </xdr:from>
    <xdr:to>
      <xdr:col>15</xdr:col>
      <xdr:colOff>101600</xdr:colOff>
      <xdr:row>61</xdr:row>
      <xdr:rowOff>160201</xdr:rowOff>
    </xdr:to>
    <xdr:sp macro="" textlink="">
      <xdr:nvSpPr>
        <xdr:cNvPr id="193" name="楕円 192"/>
        <xdr:cNvSpPr/>
      </xdr:nvSpPr>
      <xdr:spPr>
        <a:xfrm>
          <a:off x="2571750" y="1013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109401</xdr:rowOff>
    </xdr:from>
    <xdr:to>
      <xdr:col>19</xdr:col>
      <xdr:colOff>177800</xdr:colOff>
      <xdr:row>61</xdr:row>
      <xdr:rowOff>132262</xdr:rowOff>
    </xdr:to>
    <xdr:cxnSp macro="">
      <xdr:nvCxnSpPr>
        <xdr:cNvPr id="194" name="直線コネクタ 193"/>
        <xdr:cNvCxnSpPr/>
      </xdr:nvCxnSpPr>
      <xdr:spPr>
        <a:xfrm>
          <a:off x="2622550" y="10186851"/>
          <a:ext cx="8064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37374</xdr:rowOff>
    </xdr:from>
    <xdr:to>
      <xdr:col>10</xdr:col>
      <xdr:colOff>165100</xdr:colOff>
      <xdr:row>61</xdr:row>
      <xdr:rowOff>138974</xdr:rowOff>
    </xdr:to>
    <xdr:sp macro="" textlink="">
      <xdr:nvSpPr>
        <xdr:cNvPr id="195" name="楕円 194"/>
        <xdr:cNvSpPr/>
      </xdr:nvSpPr>
      <xdr:spPr>
        <a:xfrm>
          <a:off x="1778000" y="1011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88174</xdr:rowOff>
    </xdr:from>
    <xdr:to>
      <xdr:col>15</xdr:col>
      <xdr:colOff>50800</xdr:colOff>
      <xdr:row>61</xdr:row>
      <xdr:rowOff>109401</xdr:rowOff>
    </xdr:to>
    <xdr:cxnSp macro="">
      <xdr:nvCxnSpPr>
        <xdr:cNvPr id="196" name="直線コネクタ 195"/>
        <xdr:cNvCxnSpPr/>
      </xdr:nvCxnSpPr>
      <xdr:spPr>
        <a:xfrm>
          <a:off x="1828800" y="10165624"/>
          <a:ext cx="79375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12881</xdr:rowOff>
    </xdr:from>
    <xdr:to>
      <xdr:col>6</xdr:col>
      <xdr:colOff>38100</xdr:colOff>
      <xdr:row>61</xdr:row>
      <xdr:rowOff>114481</xdr:rowOff>
    </xdr:to>
    <xdr:sp macro="" textlink="">
      <xdr:nvSpPr>
        <xdr:cNvPr id="197" name="楕円 196"/>
        <xdr:cNvSpPr/>
      </xdr:nvSpPr>
      <xdr:spPr>
        <a:xfrm>
          <a:off x="984250" y="100903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63681</xdr:rowOff>
    </xdr:from>
    <xdr:to>
      <xdr:col>10</xdr:col>
      <xdr:colOff>114300</xdr:colOff>
      <xdr:row>61</xdr:row>
      <xdr:rowOff>88174</xdr:rowOff>
    </xdr:to>
    <xdr:cxnSp macro="">
      <xdr:nvCxnSpPr>
        <xdr:cNvPr id="198" name="直線コネクタ 197"/>
        <xdr:cNvCxnSpPr/>
      </xdr:nvCxnSpPr>
      <xdr:spPr>
        <a:xfrm>
          <a:off x="1028700" y="10141131"/>
          <a:ext cx="8001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60796</xdr:rowOff>
    </xdr:from>
    <xdr:ext cx="405111" cy="259045"/>
    <xdr:sp macro="" textlink="">
      <xdr:nvSpPr>
        <xdr:cNvPr id="199" name="n_1aveValue【橋りょう・トンネル】&#10;有形固定資産減価償却率"/>
        <xdr:cNvSpPr txBox="1"/>
      </xdr:nvSpPr>
      <xdr:spPr>
        <a:xfrm>
          <a:off x="3239144" y="9808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60796</xdr:rowOff>
    </xdr:from>
    <xdr:ext cx="405111" cy="259045"/>
    <xdr:sp macro="" textlink="">
      <xdr:nvSpPr>
        <xdr:cNvPr id="200" name="n_2aveValue【橋りょう・トンネル】&#10;有形固定資産減価償却率"/>
        <xdr:cNvSpPr txBox="1"/>
      </xdr:nvSpPr>
      <xdr:spPr>
        <a:xfrm>
          <a:off x="2439044" y="9808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xdr:cNvSpPr txBox="1"/>
      </xdr:nvSpPr>
      <xdr:spPr>
        <a:xfrm>
          <a:off x="1645294" y="9799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23240</xdr:rowOff>
    </xdr:from>
    <xdr:ext cx="405111" cy="259045"/>
    <xdr:sp macro="" textlink="">
      <xdr:nvSpPr>
        <xdr:cNvPr id="202" name="n_4aveValue【橋りょう・トンネル】&#10;有形固定資産減価償却率"/>
        <xdr:cNvSpPr txBox="1"/>
      </xdr:nvSpPr>
      <xdr:spPr>
        <a:xfrm>
          <a:off x="851544" y="977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2739</xdr:rowOff>
    </xdr:from>
    <xdr:ext cx="405111" cy="259045"/>
    <xdr:sp macro="" textlink="">
      <xdr:nvSpPr>
        <xdr:cNvPr id="203" name="n_1mainValue【橋りょう・トンネル】&#10;有形固定資産減価償却率"/>
        <xdr:cNvSpPr txBox="1"/>
      </xdr:nvSpPr>
      <xdr:spPr>
        <a:xfrm>
          <a:off x="3239144" y="1024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151328</xdr:rowOff>
    </xdr:from>
    <xdr:ext cx="405111" cy="259045"/>
    <xdr:sp macro="" textlink="">
      <xdr:nvSpPr>
        <xdr:cNvPr id="204" name="n_2mainValue【橋りょう・トンネル】&#10;有形固定資産減価償却率"/>
        <xdr:cNvSpPr txBox="1"/>
      </xdr:nvSpPr>
      <xdr:spPr>
        <a:xfrm>
          <a:off x="2439044" y="10228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130101</xdr:rowOff>
    </xdr:from>
    <xdr:ext cx="405111" cy="259045"/>
    <xdr:sp macro="" textlink="">
      <xdr:nvSpPr>
        <xdr:cNvPr id="205" name="n_3mainValue【橋りょう・トンネル】&#10;有形固定資産減価償却率"/>
        <xdr:cNvSpPr txBox="1"/>
      </xdr:nvSpPr>
      <xdr:spPr>
        <a:xfrm>
          <a:off x="1645294" y="10207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105608</xdr:rowOff>
    </xdr:from>
    <xdr:ext cx="405111" cy="259045"/>
    <xdr:sp macro="" textlink="">
      <xdr:nvSpPr>
        <xdr:cNvPr id="206" name="n_4mainValue【橋りょう・トンネル】&#10;有形固定資産減価償却率"/>
        <xdr:cNvSpPr txBox="1"/>
      </xdr:nvSpPr>
      <xdr:spPr>
        <a:xfrm>
          <a:off x="851544" y="10183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137145</xdr:rowOff>
    </xdr:from>
    <xdr:to>
      <xdr:col>54</xdr:col>
      <xdr:colOff>189865</xdr:colOff>
      <xdr:row>64</xdr:row>
      <xdr:rowOff>74175</xdr:rowOff>
    </xdr:to>
    <xdr:cxnSp macro="">
      <xdr:nvCxnSpPr>
        <xdr:cNvPr id="230" name="直線コネクタ 229"/>
        <xdr:cNvCxnSpPr/>
      </xdr:nvCxnSpPr>
      <xdr:spPr>
        <a:xfrm flipV="1">
          <a:off x="9429115" y="9389095"/>
          <a:ext cx="0" cy="1257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78002</xdr:rowOff>
    </xdr:from>
    <xdr:ext cx="469744" cy="259045"/>
    <xdr:sp macro="" textlink="">
      <xdr:nvSpPr>
        <xdr:cNvPr id="231" name="【橋りょう・トンネル】&#10;一人当たり有形固定資産（償却資産）額最小値テキスト"/>
        <xdr:cNvSpPr txBox="1"/>
      </xdr:nvSpPr>
      <xdr:spPr>
        <a:xfrm>
          <a:off x="9467850" y="1065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74175</xdr:rowOff>
    </xdr:from>
    <xdr:to>
      <xdr:col>55</xdr:col>
      <xdr:colOff>88900</xdr:colOff>
      <xdr:row>64</xdr:row>
      <xdr:rowOff>74175</xdr:rowOff>
    </xdr:to>
    <xdr:cxnSp macro="">
      <xdr:nvCxnSpPr>
        <xdr:cNvPr id="232" name="直線コネクタ 231"/>
        <xdr:cNvCxnSpPr/>
      </xdr:nvCxnSpPr>
      <xdr:spPr>
        <a:xfrm>
          <a:off x="9359900" y="106469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83822</xdr:rowOff>
    </xdr:from>
    <xdr:ext cx="690189" cy="259045"/>
    <xdr:sp macro="" textlink="">
      <xdr:nvSpPr>
        <xdr:cNvPr id="233" name="【橋りょう・トンネル】&#10;一人当たり有形固定資産（償却資産）額最大値テキスト"/>
        <xdr:cNvSpPr txBox="1"/>
      </xdr:nvSpPr>
      <xdr:spPr>
        <a:xfrm>
          <a:off x="9467850" y="9170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137145</xdr:rowOff>
    </xdr:from>
    <xdr:to>
      <xdr:col>55</xdr:col>
      <xdr:colOff>88900</xdr:colOff>
      <xdr:row>56</xdr:row>
      <xdr:rowOff>137145</xdr:rowOff>
    </xdr:to>
    <xdr:cxnSp macro="">
      <xdr:nvCxnSpPr>
        <xdr:cNvPr id="234" name="直線コネクタ 233"/>
        <xdr:cNvCxnSpPr/>
      </xdr:nvCxnSpPr>
      <xdr:spPr>
        <a:xfrm>
          <a:off x="9359900" y="93890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5132</xdr:rowOff>
    </xdr:from>
    <xdr:ext cx="599010" cy="259045"/>
    <xdr:sp macro="" textlink="">
      <xdr:nvSpPr>
        <xdr:cNvPr id="235" name="【橋りょう・トンネル】&#10;一人当たり有形固定資産（償却資産）額平均値テキスト"/>
        <xdr:cNvSpPr txBox="1"/>
      </xdr:nvSpPr>
      <xdr:spPr>
        <a:xfrm>
          <a:off x="9467850" y="102476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26705</xdr:rowOff>
    </xdr:from>
    <xdr:to>
      <xdr:col>55</xdr:col>
      <xdr:colOff>50800</xdr:colOff>
      <xdr:row>62</xdr:row>
      <xdr:rowOff>128305</xdr:rowOff>
    </xdr:to>
    <xdr:sp macro="" textlink="">
      <xdr:nvSpPr>
        <xdr:cNvPr id="236" name="フローチャート: 判断 235"/>
        <xdr:cNvSpPr/>
      </xdr:nvSpPr>
      <xdr:spPr>
        <a:xfrm>
          <a:off x="9398000" y="102692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60597</xdr:rowOff>
    </xdr:from>
    <xdr:to>
      <xdr:col>50</xdr:col>
      <xdr:colOff>165100</xdr:colOff>
      <xdr:row>62</xdr:row>
      <xdr:rowOff>162197</xdr:rowOff>
    </xdr:to>
    <xdr:sp macro="" textlink="">
      <xdr:nvSpPr>
        <xdr:cNvPr id="237" name="フローチャート: 判断 236"/>
        <xdr:cNvSpPr/>
      </xdr:nvSpPr>
      <xdr:spPr>
        <a:xfrm>
          <a:off x="86360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169757</xdr:rowOff>
    </xdr:from>
    <xdr:to>
      <xdr:col>46</xdr:col>
      <xdr:colOff>38100</xdr:colOff>
      <xdr:row>62</xdr:row>
      <xdr:rowOff>99907</xdr:rowOff>
    </xdr:to>
    <xdr:sp macro="" textlink="">
      <xdr:nvSpPr>
        <xdr:cNvPr id="238" name="フローチャート: 判断 237"/>
        <xdr:cNvSpPr/>
      </xdr:nvSpPr>
      <xdr:spPr>
        <a:xfrm>
          <a:off x="7842250" y="102408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16904</xdr:rowOff>
    </xdr:from>
    <xdr:to>
      <xdr:col>41</xdr:col>
      <xdr:colOff>101600</xdr:colOff>
      <xdr:row>62</xdr:row>
      <xdr:rowOff>118504</xdr:rowOff>
    </xdr:to>
    <xdr:sp macro="" textlink="">
      <xdr:nvSpPr>
        <xdr:cNvPr id="239" name="フローチャート: 判断 238"/>
        <xdr:cNvSpPr/>
      </xdr:nvSpPr>
      <xdr:spPr>
        <a:xfrm>
          <a:off x="7029450" y="1025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17445</xdr:rowOff>
    </xdr:from>
    <xdr:to>
      <xdr:col>36</xdr:col>
      <xdr:colOff>165100</xdr:colOff>
      <xdr:row>62</xdr:row>
      <xdr:rowOff>119045</xdr:rowOff>
    </xdr:to>
    <xdr:sp macro="" textlink="">
      <xdr:nvSpPr>
        <xdr:cNvPr id="240" name="フローチャート: 判断 239"/>
        <xdr:cNvSpPr/>
      </xdr:nvSpPr>
      <xdr:spPr>
        <a:xfrm>
          <a:off x="6235700" y="1025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27109</xdr:rowOff>
    </xdr:from>
    <xdr:to>
      <xdr:col>55</xdr:col>
      <xdr:colOff>50800</xdr:colOff>
      <xdr:row>61</xdr:row>
      <xdr:rowOff>128709</xdr:rowOff>
    </xdr:to>
    <xdr:sp macro="" textlink="">
      <xdr:nvSpPr>
        <xdr:cNvPr id="246" name="楕円 245"/>
        <xdr:cNvSpPr/>
      </xdr:nvSpPr>
      <xdr:spPr>
        <a:xfrm>
          <a:off x="9398000" y="1010455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49986</xdr:rowOff>
    </xdr:from>
    <xdr:ext cx="599010" cy="259045"/>
    <xdr:sp macro="" textlink="">
      <xdr:nvSpPr>
        <xdr:cNvPr id="247" name="【橋りょう・トンネル】&#10;一人当たり有形固定資産（償却資産）額該当値テキスト"/>
        <xdr:cNvSpPr txBox="1"/>
      </xdr:nvSpPr>
      <xdr:spPr>
        <a:xfrm>
          <a:off x="9467850" y="996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33729</xdr:rowOff>
    </xdr:from>
    <xdr:to>
      <xdr:col>50</xdr:col>
      <xdr:colOff>165100</xdr:colOff>
      <xdr:row>61</xdr:row>
      <xdr:rowOff>135329</xdr:rowOff>
    </xdr:to>
    <xdr:sp macro="" textlink="">
      <xdr:nvSpPr>
        <xdr:cNvPr id="248" name="楕円 247"/>
        <xdr:cNvSpPr/>
      </xdr:nvSpPr>
      <xdr:spPr>
        <a:xfrm>
          <a:off x="8636000" y="1011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77909</xdr:rowOff>
    </xdr:from>
    <xdr:to>
      <xdr:col>55</xdr:col>
      <xdr:colOff>0</xdr:colOff>
      <xdr:row>61</xdr:row>
      <xdr:rowOff>84529</xdr:rowOff>
    </xdr:to>
    <xdr:cxnSp macro="">
      <xdr:nvCxnSpPr>
        <xdr:cNvPr id="249" name="直線コネクタ 248"/>
        <xdr:cNvCxnSpPr/>
      </xdr:nvCxnSpPr>
      <xdr:spPr>
        <a:xfrm flipV="1">
          <a:off x="8686800" y="10155359"/>
          <a:ext cx="742950" cy="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40511</xdr:rowOff>
    </xdr:from>
    <xdr:to>
      <xdr:col>46</xdr:col>
      <xdr:colOff>38100</xdr:colOff>
      <xdr:row>61</xdr:row>
      <xdr:rowOff>142111</xdr:rowOff>
    </xdr:to>
    <xdr:sp macro="" textlink="">
      <xdr:nvSpPr>
        <xdr:cNvPr id="250" name="楕円 249"/>
        <xdr:cNvSpPr/>
      </xdr:nvSpPr>
      <xdr:spPr>
        <a:xfrm>
          <a:off x="7842250" y="101179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84529</xdr:rowOff>
    </xdr:from>
    <xdr:to>
      <xdr:col>50</xdr:col>
      <xdr:colOff>114300</xdr:colOff>
      <xdr:row>61</xdr:row>
      <xdr:rowOff>91311</xdr:rowOff>
    </xdr:to>
    <xdr:cxnSp macro="">
      <xdr:nvCxnSpPr>
        <xdr:cNvPr id="251" name="直線コネクタ 250"/>
        <xdr:cNvCxnSpPr/>
      </xdr:nvCxnSpPr>
      <xdr:spPr>
        <a:xfrm flipV="1">
          <a:off x="7886700" y="10161979"/>
          <a:ext cx="8001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51693</xdr:rowOff>
    </xdr:from>
    <xdr:to>
      <xdr:col>41</xdr:col>
      <xdr:colOff>101600</xdr:colOff>
      <xdr:row>61</xdr:row>
      <xdr:rowOff>153293</xdr:rowOff>
    </xdr:to>
    <xdr:sp macro="" textlink="">
      <xdr:nvSpPr>
        <xdr:cNvPr id="252" name="楕円 251"/>
        <xdr:cNvSpPr/>
      </xdr:nvSpPr>
      <xdr:spPr>
        <a:xfrm>
          <a:off x="7029450" y="1012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91311</xdr:rowOff>
    </xdr:from>
    <xdr:to>
      <xdr:col>45</xdr:col>
      <xdr:colOff>177800</xdr:colOff>
      <xdr:row>61</xdr:row>
      <xdr:rowOff>102493</xdr:rowOff>
    </xdr:to>
    <xdr:cxnSp macro="">
      <xdr:nvCxnSpPr>
        <xdr:cNvPr id="253" name="直線コネクタ 252"/>
        <xdr:cNvCxnSpPr/>
      </xdr:nvCxnSpPr>
      <xdr:spPr>
        <a:xfrm flipV="1">
          <a:off x="7080250" y="10168761"/>
          <a:ext cx="80645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56972</xdr:rowOff>
    </xdr:from>
    <xdr:to>
      <xdr:col>36</xdr:col>
      <xdr:colOff>165100</xdr:colOff>
      <xdr:row>61</xdr:row>
      <xdr:rowOff>158572</xdr:rowOff>
    </xdr:to>
    <xdr:sp macro="" textlink="">
      <xdr:nvSpPr>
        <xdr:cNvPr id="254" name="楕円 253"/>
        <xdr:cNvSpPr/>
      </xdr:nvSpPr>
      <xdr:spPr>
        <a:xfrm>
          <a:off x="6235700" y="1013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102493</xdr:rowOff>
    </xdr:from>
    <xdr:to>
      <xdr:col>41</xdr:col>
      <xdr:colOff>50800</xdr:colOff>
      <xdr:row>61</xdr:row>
      <xdr:rowOff>107772</xdr:rowOff>
    </xdr:to>
    <xdr:cxnSp macro="">
      <xdr:nvCxnSpPr>
        <xdr:cNvPr id="255" name="直線コネクタ 254"/>
        <xdr:cNvCxnSpPr/>
      </xdr:nvCxnSpPr>
      <xdr:spPr>
        <a:xfrm flipV="1">
          <a:off x="6286500" y="10179943"/>
          <a:ext cx="793750" cy="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153324</xdr:rowOff>
    </xdr:from>
    <xdr:ext cx="599010" cy="259045"/>
    <xdr:sp macro="" textlink="">
      <xdr:nvSpPr>
        <xdr:cNvPr id="256" name="n_1aveValue【橋りょう・トンネル】&#10;一人当たり有形固定資産（償却資産）額"/>
        <xdr:cNvSpPr txBox="1"/>
      </xdr:nvSpPr>
      <xdr:spPr>
        <a:xfrm>
          <a:off x="8399995" y="10395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91034</xdr:rowOff>
    </xdr:from>
    <xdr:ext cx="599010" cy="259045"/>
    <xdr:sp macro="" textlink="">
      <xdr:nvSpPr>
        <xdr:cNvPr id="257" name="n_2aveValue【橋りょう・トンネル】&#10;一人当たり有形固定資産（償却資産）額"/>
        <xdr:cNvSpPr txBox="1"/>
      </xdr:nvSpPr>
      <xdr:spPr>
        <a:xfrm>
          <a:off x="7612595" y="10333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109631</xdr:rowOff>
    </xdr:from>
    <xdr:ext cx="599010" cy="259045"/>
    <xdr:sp macro="" textlink="">
      <xdr:nvSpPr>
        <xdr:cNvPr id="258" name="n_3aveValue【橋りょう・トンネル】&#10;一人当たり有形固定資産（償却資産）額"/>
        <xdr:cNvSpPr txBox="1"/>
      </xdr:nvSpPr>
      <xdr:spPr>
        <a:xfrm>
          <a:off x="6818845" y="10352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110172</xdr:rowOff>
    </xdr:from>
    <xdr:ext cx="599010" cy="259045"/>
    <xdr:sp macro="" textlink="">
      <xdr:nvSpPr>
        <xdr:cNvPr id="259" name="n_4aveValue【橋りょう・トンネル】&#10;一人当たり有形固定資産（償却資産）額"/>
        <xdr:cNvSpPr txBox="1"/>
      </xdr:nvSpPr>
      <xdr:spPr>
        <a:xfrm>
          <a:off x="6006045" y="10352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151856</xdr:rowOff>
    </xdr:from>
    <xdr:ext cx="599010" cy="259045"/>
    <xdr:sp macro="" textlink="">
      <xdr:nvSpPr>
        <xdr:cNvPr id="260" name="n_1mainValue【橋りょう・トンネル】&#10;一人当たり有形固定資産（償却資産）額"/>
        <xdr:cNvSpPr txBox="1"/>
      </xdr:nvSpPr>
      <xdr:spPr>
        <a:xfrm>
          <a:off x="8399995" y="989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158638</xdr:rowOff>
    </xdr:from>
    <xdr:ext cx="599010" cy="259045"/>
    <xdr:sp macro="" textlink="">
      <xdr:nvSpPr>
        <xdr:cNvPr id="261" name="n_2mainValue【橋りょう・トンネル】&#10;一人当たり有形固定資産（償却資産）額"/>
        <xdr:cNvSpPr txBox="1"/>
      </xdr:nvSpPr>
      <xdr:spPr>
        <a:xfrm>
          <a:off x="7612595" y="990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169820</xdr:rowOff>
    </xdr:from>
    <xdr:ext cx="599010" cy="259045"/>
    <xdr:sp macro="" textlink="">
      <xdr:nvSpPr>
        <xdr:cNvPr id="262" name="n_3mainValue【橋りょう・トンネル】&#10;一人当たり有形固定資産（償却資産）額"/>
        <xdr:cNvSpPr txBox="1"/>
      </xdr:nvSpPr>
      <xdr:spPr>
        <a:xfrm>
          <a:off x="6818845" y="991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3649</xdr:rowOff>
    </xdr:from>
    <xdr:ext cx="599010" cy="259045"/>
    <xdr:sp macro="" textlink="">
      <xdr:nvSpPr>
        <xdr:cNvPr id="263" name="n_4mainValue【橋りょう・トンネル】&#10;一人当たり有形固定資産（償却資産）額"/>
        <xdr:cNvSpPr txBox="1"/>
      </xdr:nvSpPr>
      <xdr:spPr>
        <a:xfrm>
          <a:off x="6006045" y="9915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161925</xdr:rowOff>
    </xdr:from>
    <xdr:to>
      <xdr:col>24</xdr:col>
      <xdr:colOff>62865</xdr:colOff>
      <xdr:row>86</xdr:row>
      <xdr:rowOff>112395</xdr:rowOff>
    </xdr:to>
    <xdr:cxnSp macro="">
      <xdr:nvCxnSpPr>
        <xdr:cNvPr id="288" name="直線コネクタ 287"/>
        <xdr:cNvCxnSpPr/>
      </xdr:nvCxnSpPr>
      <xdr:spPr>
        <a:xfrm flipV="1">
          <a:off x="4177665" y="13046075"/>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116222</xdr:rowOff>
    </xdr:from>
    <xdr:ext cx="405111" cy="259045"/>
    <xdr:sp macro="" textlink="">
      <xdr:nvSpPr>
        <xdr:cNvPr id="289" name="【公営住宅】&#10;有形固定資産減価償却率最小値テキスト"/>
        <xdr:cNvSpPr txBox="1"/>
      </xdr:nvSpPr>
      <xdr:spPr>
        <a:xfrm>
          <a:off x="4216400" y="14321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112395</xdr:rowOff>
    </xdr:from>
    <xdr:to>
      <xdr:col>24</xdr:col>
      <xdr:colOff>152400</xdr:colOff>
      <xdr:row>86</xdr:row>
      <xdr:rowOff>112395</xdr:rowOff>
    </xdr:to>
    <xdr:cxnSp macro="">
      <xdr:nvCxnSpPr>
        <xdr:cNvPr id="290" name="直線コネクタ 289"/>
        <xdr:cNvCxnSpPr/>
      </xdr:nvCxnSpPr>
      <xdr:spPr>
        <a:xfrm>
          <a:off x="4108450" y="14317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108602</xdr:rowOff>
    </xdr:from>
    <xdr:ext cx="405111" cy="259045"/>
    <xdr:sp macro="" textlink="">
      <xdr:nvSpPr>
        <xdr:cNvPr id="291" name="【公営住宅】&#10;有形固定資産減価償却率最大値テキスト"/>
        <xdr:cNvSpPr txBox="1"/>
      </xdr:nvSpPr>
      <xdr:spPr>
        <a:xfrm>
          <a:off x="4216400" y="1282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161925</xdr:rowOff>
    </xdr:from>
    <xdr:to>
      <xdr:col>24</xdr:col>
      <xdr:colOff>152400</xdr:colOff>
      <xdr:row>78</xdr:row>
      <xdr:rowOff>161925</xdr:rowOff>
    </xdr:to>
    <xdr:cxnSp macro="">
      <xdr:nvCxnSpPr>
        <xdr:cNvPr id="292" name="直線コネクタ 291"/>
        <xdr:cNvCxnSpPr/>
      </xdr:nvCxnSpPr>
      <xdr:spPr>
        <a:xfrm>
          <a:off x="4108450" y="13046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71138</xdr:rowOff>
    </xdr:from>
    <xdr:ext cx="405111" cy="259045"/>
    <xdr:sp macro="" textlink="">
      <xdr:nvSpPr>
        <xdr:cNvPr id="293" name="【公営住宅】&#10;有形固定資産減価償却率平均値テキスト"/>
        <xdr:cNvSpPr txBox="1"/>
      </xdr:nvSpPr>
      <xdr:spPr>
        <a:xfrm>
          <a:off x="4216400" y="13615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48261</xdr:rowOff>
    </xdr:from>
    <xdr:to>
      <xdr:col>24</xdr:col>
      <xdr:colOff>114300</xdr:colOff>
      <xdr:row>83</xdr:row>
      <xdr:rowOff>149861</xdr:rowOff>
    </xdr:to>
    <xdr:sp macro="" textlink="">
      <xdr:nvSpPr>
        <xdr:cNvPr id="294" name="フローチャート: 判断 293"/>
        <xdr:cNvSpPr/>
      </xdr:nvSpPr>
      <xdr:spPr>
        <a:xfrm>
          <a:off x="4127500" y="1375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xdr:cNvSpPr/>
      </xdr:nvSpPr>
      <xdr:spPr>
        <a:xfrm>
          <a:off x="3384550" y="137274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31114</xdr:rowOff>
    </xdr:from>
    <xdr:to>
      <xdr:col>15</xdr:col>
      <xdr:colOff>101600</xdr:colOff>
      <xdr:row>83</xdr:row>
      <xdr:rowOff>132714</xdr:rowOff>
    </xdr:to>
    <xdr:sp macro="" textlink="">
      <xdr:nvSpPr>
        <xdr:cNvPr id="296" name="フローチャート: 判断 295"/>
        <xdr:cNvSpPr/>
      </xdr:nvSpPr>
      <xdr:spPr>
        <a:xfrm>
          <a:off x="2571750" y="1374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65405</xdr:rowOff>
    </xdr:from>
    <xdr:to>
      <xdr:col>10</xdr:col>
      <xdr:colOff>165100</xdr:colOff>
      <xdr:row>83</xdr:row>
      <xdr:rowOff>167005</xdr:rowOff>
    </xdr:to>
    <xdr:sp macro="" textlink="">
      <xdr:nvSpPr>
        <xdr:cNvPr id="297" name="フローチャート: 判断 296"/>
        <xdr:cNvSpPr/>
      </xdr:nvSpPr>
      <xdr:spPr>
        <a:xfrm>
          <a:off x="1778000" y="1377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48261</xdr:rowOff>
    </xdr:from>
    <xdr:to>
      <xdr:col>6</xdr:col>
      <xdr:colOff>38100</xdr:colOff>
      <xdr:row>83</xdr:row>
      <xdr:rowOff>149861</xdr:rowOff>
    </xdr:to>
    <xdr:sp macro="" textlink="">
      <xdr:nvSpPr>
        <xdr:cNvPr id="298" name="フローチャート: 判断 297"/>
        <xdr:cNvSpPr/>
      </xdr:nvSpPr>
      <xdr:spPr>
        <a:xfrm>
          <a:off x="984250" y="13757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4445</xdr:rowOff>
    </xdr:from>
    <xdr:to>
      <xdr:col>24</xdr:col>
      <xdr:colOff>114300</xdr:colOff>
      <xdr:row>85</xdr:row>
      <xdr:rowOff>106045</xdr:rowOff>
    </xdr:to>
    <xdr:sp macro="" textlink="">
      <xdr:nvSpPr>
        <xdr:cNvPr id="304" name="楕円 303"/>
        <xdr:cNvSpPr/>
      </xdr:nvSpPr>
      <xdr:spPr>
        <a:xfrm>
          <a:off x="4127500" y="1404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154322</xdr:rowOff>
    </xdr:from>
    <xdr:ext cx="405111" cy="259045"/>
    <xdr:sp macro="" textlink="">
      <xdr:nvSpPr>
        <xdr:cNvPr id="305" name="【公営住宅】&#10;有形固定資産減価償却率該当値テキスト"/>
        <xdr:cNvSpPr txBox="1"/>
      </xdr:nvSpPr>
      <xdr:spPr>
        <a:xfrm>
          <a:off x="4216400" y="140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139700</xdr:rowOff>
    </xdr:from>
    <xdr:to>
      <xdr:col>20</xdr:col>
      <xdr:colOff>38100</xdr:colOff>
      <xdr:row>85</xdr:row>
      <xdr:rowOff>69850</xdr:rowOff>
    </xdr:to>
    <xdr:sp macro="" textlink="">
      <xdr:nvSpPr>
        <xdr:cNvPr id="306" name="楕円 305"/>
        <xdr:cNvSpPr/>
      </xdr:nvSpPr>
      <xdr:spPr>
        <a:xfrm>
          <a:off x="3384550" y="14014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19050</xdr:rowOff>
    </xdr:from>
    <xdr:to>
      <xdr:col>24</xdr:col>
      <xdr:colOff>63500</xdr:colOff>
      <xdr:row>85</xdr:row>
      <xdr:rowOff>55245</xdr:rowOff>
    </xdr:to>
    <xdr:cxnSp macro="">
      <xdr:nvCxnSpPr>
        <xdr:cNvPr id="307" name="直線コネクタ 306"/>
        <xdr:cNvCxnSpPr/>
      </xdr:nvCxnSpPr>
      <xdr:spPr>
        <a:xfrm>
          <a:off x="3429000" y="14058900"/>
          <a:ext cx="7493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101600</xdr:rowOff>
    </xdr:from>
    <xdr:to>
      <xdr:col>15</xdr:col>
      <xdr:colOff>101600</xdr:colOff>
      <xdr:row>85</xdr:row>
      <xdr:rowOff>31750</xdr:rowOff>
    </xdr:to>
    <xdr:sp macro="" textlink="">
      <xdr:nvSpPr>
        <xdr:cNvPr id="308" name="楕円 307"/>
        <xdr:cNvSpPr/>
      </xdr:nvSpPr>
      <xdr:spPr>
        <a:xfrm>
          <a:off x="2571750" y="1397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152400</xdr:rowOff>
    </xdr:from>
    <xdr:to>
      <xdr:col>19</xdr:col>
      <xdr:colOff>177800</xdr:colOff>
      <xdr:row>85</xdr:row>
      <xdr:rowOff>19050</xdr:rowOff>
    </xdr:to>
    <xdr:cxnSp macro="">
      <xdr:nvCxnSpPr>
        <xdr:cNvPr id="309" name="直線コネクタ 308"/>
        <xdr:cNvCxnSpPr/>
      </xdr:nvCxnSpPr>
      <xdr:spPr>
        <a:xfrm>
          <a:off x="2622550" y="14027150"/>
          <a:ext cx="80645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61595</xdr:rowOff>
    </xdr:from>
    <xdr:to>
      <xdr:col>10</xdr:col>
      <xdr:colOff>165100</xdr:colOff>
      <xdr:row>84</xdr:row>
      <xdr:rowOff>163195</xdr:rowOff>
    </xdr:to>
    <xdr:sp macro="" textlink="">
      <xdr:nvSpPr>
        <xdr:cNvPr id="310" name="楕円 309"/>
        <xdr:cNvSpPr/>
      </xdr:nvSpPr>
      <xdr:spPr>
        <a:xfrm>
          <a:off x="1778000" y="1393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112395</xdr:rowOff>
    </xdr:from>
    <xdr:to>
      <xdr:col>15</xdr:col>
      <xdr:colOff>50800</xdr:colOff>
      <xdr:row>84</xdr:row>
      <xdr:rowOff>152400</xdr:rowOff>
    </xdr:to>
    <xdr:cxnSp macro="">
      <xdr:nvCxnSpPr>
        <xdr:cNvPr id="311" name="直線コネクタ 310"/>
        <xdr:cNvCxnSpPr/>
      </xdr:nvCxnSpPr>
      <xdr:spPr>
        <a:xfrm>
          <a:off x="1828800" y="13987145"/>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2539</xdr:rowOff>
    </xdr:from>
    <xdr:to>
      <xdr:col>6</xdr:col>
      <xdr:colOff>38100</xdr:colOff>
      <xdr:row>84</xdr:row>
      <xdr:rowOff>104139</xdr:rowOff>
    </xdr:to>
    <xdr:sp macro="" textlink="">
      <xdr:nvSpPr>
        <xdr:cNvPr id="312" name="楕円 311"/>
        <xdr:cNvSpPr/>
      </xdr:nvSpPr>
      <xdr:spPr>
        <a:xfrm>
          <a:off x="984250" y="138772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53339</xdr:rowOff>
    </xdr:from>
    <xdr:to>
      <xdr:col>10</xdr:col>
      <xdr:colOff>114300</xdr:colOff>
      <xdr:row>84</xdr:row>
      <xdr:rowOff>112395</xdr:rowOff>
    </xdr:to>
    <xdr:cxnSp macro="">
      <xdr:nvCxnSpPr>
        <xdr:cNvPr id="313" name="直線コネクタ 312"/>
        <xdr:cNvCxnSpPr/>
      </xdr:nvCxnSpPr>
      <xdr:spPr>
        <a:xfrm>
          <a:off x="1028700" y="13928089"/>
          <a:ext cx="8001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135907</xdr:rowOff>
    </xdr:from>
    <xdr:ext cx="405111" cy="259045"/>
    <xdr:sp macro="" textlink="">
      <xdr:nvSpPr>
        <xdr:cNvPr id="314" name="n_1aveValue【公営住宅】&#10;有形固定資産減価償却率"/>
        <xdr:cNvSpPr txBox="1"/>
      </xdr:nvSpPr>
      <xdr:spPr>
        <a:xfrm>
          <a:off x="3239144" y="1351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149241</xdr:rowOff>
    </xdr:from>
    <xdr:ext cx="405111" cy="259045"/>
    <xdr:sp macro="" textlink="">
      <xdr:nvSpPr>
        <xdr:cNvPr id="315" name="n_2aveValue【公営住宅】&#10;有形固定資産減価償却率"/>
        <xdr:cNvSpPr txBox="1"/>
      </xdr:nvSpPr>
      <xdr:spPr>
        <a:xfrm>
          <a:off x="2439044" y="13528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12082</xdr:rowOff>
    </xdr:from>
    <xdr:ext cx="405111" cy="259045"/>
    <xdr:sp macro="" textlink="">
      <xdr:nvSpPr>
        <xdr:cNvPr id="316" name="n_3aveValue【公営住宅】&#10;有形固定資産減価償却率"/>
        <xdr:cNvSpPr txBox="1"/>
      </xdr:nvSpPr>
      <xdr:spPr>
        <a:xfrm>
          <a:off x="1645294" y="1355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166388</xdr:rowOff>
    </xdr:from>
    <xdr:ext cx="405111" cy="259045"/>
    <xdr:sp macro="" textlink="">
      <xdr:nvSpPr>
        <xdr:cNvPr id="317" name="n_4aveValue【公営住宅】&#10;有形固定資産減価償却率"/>
        <xdr:cNvSpPr txBox="1"/>
      </xdr:nvSpPr>
      <xdr:spPr>
        <a:xfrm>
          <a:off x="851544" y="13545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60977</xdr:rowOff>
    </xdr:from>
    <xdr:ext cx="405111" cy="259045"/>
    <xdr:sp macro="" textlink="">
      <xdr:nvSpPr>
        <xdr:cNvPr id="318" name="n_1mainValue【公営住宅】&#10;有形固定資産減価償却率"/>
        <xdr:cNvSpPr txBox="1"/>
      </xdr:nvSpPr>
      <xdr:spPr>
        <a:xfrm>
          <a:off x="32391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22877</xdr:rowOff>
    </xdr:from>
    <xdr:ext cx="405111" cy="259045"/>
    <xdr:sp macro="" textlink="">
      <xdr:nvSpPr>
        <xdr:cNvPr id="319" name="n_2mainValue【公営住宅】&#10;有形固定資産減価償却率"/>
        <xdr:cNvSpPr txBox="1"/>
      </xdr:nvSpPr>
      <xdr:spPr>
        <a:xfrm>
          <a:off x="24390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154322</xdr:rowOff>
    </xdr:from>
    <xdr:ext cx="405111" cy="259045"/>
    <xdr:sp macro="" textlink="">
      <xdr:nvSpPr>
        <xdr:cNvPr id="320" name="n_3mainValue【公営住宅】&#10;有形固定資産減価償却率"/>
        <xdr:cNvSpPr txBox="1"/>
      </xdr:nvSpPr>
      <xdr:spPr>
        <a:xfrm>
          <a:off x="1645294" y="140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95266</xdr:rowOff>
    </xdr:from>
    <xdr:ext cx="405111" cy="259045"/>
    <xdr:sp macro="" textlink="">
      <xdr:nvSpPr>
        <xdr:cNvPr id="321" name="n_4mainValue【公営住宅】&#10;有形固定資産減価償却率"/>
        <xdr:cNvSpPr txBox="1"/>
      </xdr:nvSpPr>
      <xdr:spPr>
        <a:xfrm>
          <a:off x="8515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84</xdr:row>
      <xdr:rowOff>42834</xdr:rowOff>
    </xdr:from>
    <xdr:ext cx="531299" cy="259045"/>
    <xdr:sp macro="" textlink="">
      <xdr:nvSpPr>
        <xdr:cNvPr id="335" name="テキスト ボックス 334"/>
        <xdr:cNvSpPr txBox="1"/>
      </xdr:nvSpPr>
      <xdr:spPr>
        <a:xfrm>
          <a:off x="5482151" y="139175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59163</xdr:rowOff>
    </xdr:from>
    <xdr:ext cx="531299" cy="259045"/>
    <xdr:sp macro="" textlink="">
      <xdr:nvSpPr>
        <xdr:cNvPr id="337" name="テキスト ボックス 336"/>
        <xdr:cNvSpPr txBox="1"/>
      </xdr:nvSpPr>
      <xdr:spPr>
        <a:xfrm>
          <a:off x="5482151" y="136037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75491</xdr:rowOff>
    </xdr:from>
    <xdr:ext cx="531299" cy="259045"/>
    <xdr:sp macro="" textlink="">
      <xdr:nvSpPr>
        <xdr:cNvPr id="339" name="テキスト ボックス 338"/>
        <xdr:cNvSpPr txBox="1"/>
      </xdr:nvSpPr>
      <xdr:spPr>
        <a:xfrm>
          <a:off x="5482151" y="132898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1" name="テキスト ボックス 340"/>
        <xdr:cNvSpPr txBox="1"/>
      </xdr:nvSpPr>
      <xdr:spPr>
        <a:xfrm>
          <a:off x="5482151" y="129759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3" name="テキスト ボックス 342"/>
        <xdr:cNvSpPr txBox="1"/>
      </xdr:nvSpPr>
      <xdr:spPr>
        <a:xfrm>
          <a:off x="5482151" y="1266209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64258</xdr:rowOff>
    </xdr:from>
    <xdr:to>
      <xdr:col>54</xdr:col>
      <xdr:colOff>189865</xdr:colOff>
      <xdr:row>86</xdr:row>
      <xdr:rowOff>166932</xdr:rowOff>
    </xdr:to>
    <xdr:cxnSp macro="">
      <xdr:nvCxnSpPr>
        <xdr:cNvPr id="347" name="直線コネクタ 346"/>
        <xdr:cNvCxnSpPr/>
      </xdr:nvCxnSpPr>
      <xdr:spPr>
        <a:xfrm flipV="1">
          <a:off x="9429115" y="12948408"/>
          <a:ext cx="0" cy="1423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170759</xdr:rowOff>
    </xdr:from>
    <xdr:ext cx="469744" cy="259045"/>
    <xdr:sp macro="" textlink="">
      <xdr:nvSpPr>
        <xdr:cNvPr id="348" name="【公営住宅】&#10;一人当たり面積最小値テキスト"/>
        <xdr:cNvSpPr txBox="1"/>
      </xdr:nvSpPr>
      <xdr:spPr>
        <a:xfrm>
          <a:off x="9467850" y="1436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166932</xdr:rowOff>
    </xdr:from>
    <xdr:to>
      <xdr:col>55</xdr:col>
      <xdr:colOff>88900</xdr:colOff>
      <xdr:row>86</xdr:row>
      <xdr:rowOff>166932</xdr:rowOff>
    </xdr:to>
    <xdr:cxnSp macro="">
      <xdr:nvCxnSpPr>
        <xdr:cNvPr id="349" name="直線コネクタ 348"/>
        <xdr:cNvCxnSpPr/>
      </xdr:nvCxnSpPr>
      <xdr:spPr>
        <a:xfrm>
          <a:off x="9359900" y="143718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10935</xdr:rowOff>
    </xdr:from>
    <xdr:ext cx="534377" cy="259045"/>
    <xdr:sp macro="" textlink="">
      <xdr:nvSpPr>
        <xdr:cNvPr id="350" name="【公営住宅】&#10;一人当たり面積最大値テキスト"/>
        <xdr:cNvSpPr txBox="1"/>
      </xdr:nvSpPr>
      <xdr:spPr>
        <a:xfrm>
          <a:off x="9467850" y="1272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64258</xdr:rowOff>
    </xdr:from>
    <xdr:to>
      <xdr:col>55</xdr:col>
      <xdr:colOff>88900</xdr:colOff>
      <xdr:row>78</xdr:row>
      <xdr:rowOff>64258</xdr:rowOff>
    </xdr:to>
    <xdr:cxnSp macro="">
      <xdr:nvCxnSpPr>
        <xdr:cNvPr id="351" name="直線コネクタ 350"/>
        <xdr:cNvCxnSpPr/>
      </xdr:nvCxnSpPr>
      <xdr:spPr>
        <a:xfrm>
          <a:off x="9359900" y="129484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33033</xdr:rowOff>
    </xdr:from>
    <xdr:ext cx="469744" cy="259045"/>
    <xdr:sp macro="" textlink="">
      <xdr:nvSpPr>
        <xdr:cNvPr id="352" name="【公営住宅】&#10;一人当たり面積平均値テキスト"/>
        <xdr:cNvSpPr txBox="1"/>
      </xdr:nvSpPr>
      <xdr:spPr>
        <a:xfrm>
          <a:off x="9467850" y="14237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54606</xdr:rowOff>
    </xdr:from>
    <xdr:to>
      <xdr:col>55</xdr:col>
      <xdr:colOff>50800</xdr:colOff>
      <xdr:row>86</xdr:row>
      <xdr:rowOff>156206</xdr:rowOff>
    </xdr:to>
    <xdr:sp macro="" textlink="">
      <xdr:nvSpPr>
        <xdr:cNvPr id="353" name="フローチャート: 判断 352"/>
        <xdr:cNvSpPr/>
      </xdr:nvSpPr>
      <xdr:spPr>
        <a:xfrm>
          <a:off x="9398000" y="142595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53561</xdr:rowOff>
    </xdr:from>
    <xdr:to>
      <xdr:col>50</xdr:col>
      <xdr:colOff>165100</xdr:colOff>
      <xdr:row>86</xdr:row>
      <xdr:rowOff>155161</xdr:rowOff>
    </xdr:to>
    <xdr:sp macro="" textlink="">
      <xdr:nvSpPr>
        <xdr:cNvPr id="354" name="フローチャート: 判断 353"/>
        <xdr:cNvSpPr/>
      </xdr:nvSpPr>
      <xdr:spPr>
        <a:xfrm>
          <a:off x="8636000" y="1425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24171</xdr:rowOff>
    </xdr:from>
    <xdr:to>
      <xdr:col>46</xdr:col>
      <xdr:colOff>38100</xdr:colOff>
      <xdr:row>86</xdr:row>
      <xdr:rowOff>125771</xdr:rowOff>
    </xdr:to>
    <xdr:sp macro="" textlink="">
      <xdr:nvSpPr>
        <xdr:cNvPr id="355" name="フローチャート: 判断 354"/>
        <xdr:cNvSpPr/>
      </xdr:nvSpPr>
      <xdr:spPr>
        <a:xfrm>
          <a:off x="7842250" y="142291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22211</xdr:rowOff>
    </xdr:from>
    <xdr:to>
      <xdr:col>41</xdr:col>
      <xdr:colOff>101600</xdr:colOff>
      <xdr:row>86</xdr:row>
      <xdr:rowOff>123811</xdr:rowOff>
    </xdr:to>
    <xdr:sp macro="" textlink="">
      <xdr:nvSpPr>
        <xdr:cNvPr id="356" name="フローチャート: 判断 355"/>
        <xdr:cNvSpPr/>
      </xdr:nvSpPr>
      <xdr:spPr>
        <a:xfrm>
          <a:off x="7029450" y="1422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19664</xdr:rowOff>
    </xdr:from>
    <xdr:to>
      <xdr:col>36</xdr:col>
      <xdr:colOff>165100</xdr:colOff>
      <xdr:row>86</xdr:row>
      <xdr:rowOff>121264</xdr:rowOff>
    </xdr:to>
    <xdr:sp macro="" textlink="">
      <xdr:nvSpPr>
        <xdr:cNvPr id="357" name="フローチャート: 判断 356"/>
        <xdr:cNvSpPr/>
      </xdr:nvSpPr>
      <xdr:spPr>
        <a:xfrm>
          <a:off x="6235700" y="142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39748</xdr:rowOff>
    </xdr:from>
    <xdr:to>
      <xdr:col>55</xdr:col>
      <xdr:colOff>50800</xdr:colOff>
      <xdr:row>86</xdr:row>
      <xdr:rowOff>141348</xdr:rowOff>
    </xdr:to>
    <xdr:sp macro="" textlink="">
      <xdr:nvSpPr>
        <xdr:cNvPr id="363" name="楕円 362"/>
        <xdr:cNvSpPr/>
      </xdr:nvSpPr>
      <xdr:spPr>
        <a:xfrm>
          <a:off x="9398000" y="142446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170575</xdr:rowOff>
    </xdr:from>
    <xdr:ext cx="469744" cy="259045"/>
    <xdr:sp macro="" textlink="">
      <xdr:nvSpPr>
        <xdr:cNvPr id="364" name="【公営住宅】&#10;一人当たり面積該当値テキスト"/>
        <xdr:cNvSpPr txBox="1"/>
      </xdr:nvSpPr>
      <xdr:spPr>
        <a:xfrm>
          <a:off x="9467850" y="1403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40760</xdr:rowOff>
    </xdr:from>
    <xdr:to>
      <xdr:col>50</xdr:col>
      <xdr:colOff>165100</xdr:colOff>
      <xdr:row>86</xdr:row>
      <xdr:rowOff>142360</xdr:rowOff>
    </xdr:to>
    <xdr:sp macro="" textlink="">
      <xdr:nvSpPr>
        <xdr:cNvPr id="365" name="楕円 364"/>
        <xdr:cNvSpPr/>
      </xdr:nvSpPr>
      <xdr:spPr>
        <a:xfrm>
          <a:off x="8636000" y="1424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90548</xdr:rowOff>
    </xdr:from>
    <xdr:to>
      <xdr:col>55</xdr:col>
      <xdr:colOff>0</xdr:colOff>
      <xdr:row>86</xdr:row>
      <xdr:rowOff>91560</xdr:rowOff>
    </xdr:to>
    <xdr:cxnSp macro="">
      <xdr:nvCxnSpPr>
        <xdr:cNvPr id="366" name="直線コネクタ 365"/>
        <xdr:cNvCxnSpPr/>
      </xdr:nvCxnSpPr>
      <xdr:spPr>
        <a:xfrm flipV="1">
          <a:off x="8686800" y="14295498"/>
          <a:ext cx="74295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41773</xdr:rowOff>
    </xdr:from>
    <xdr:to>
      <xdr:col>46</xdr:col>
      <xdr:colOff>38100</xdr:colOff>
      <xdr:row>86</xdr:row>
      <xdr:rowOff>143373</xdr:rowOff>
    </xdr:to>
    <xdr:sp macro="" textlink="">
      <xdr:nvSpPr>
        <xdr:cNvPr id="367" name="楕円 366"/>
        <xdr:cNvSpPr/>
      </xdr:nvSpPr>
      <xdr:spPr>
        <a:xfrm>
          <a:off x="7842250" y="142467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91560</xdr:rowOff>
    </xdr:from>
    <xdr:to>
      <xdr:col>50</xdr:col>
      <xdr:colOff>114300</xdr:colOff>
      <xdr:row>86</xdr:row>
      <xdr:rowOff>92573</xdr:rowOff>
    </xdr:to>
    <xdr:cxnSp macro="">
      <xdr:nvCxnSpPr>
        <xdr:cNvPr id="368" name="直線コネクタ 367"/>
        <xdr:cNvCxnSpPr/>
      </xdr:nvCxnSpPr>
      <xdr:spPr>
        <a:xfrm flipV="1">
          <a:off x="7886700" y="14296510"/>
          <a:ext cx="8001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43503</xdr:rowOff>
    </xdr:from>
    <xdr:to>
      <xdr:col>41</xdr:col>
      <xdr:colOff>101600</xdr:colOff>
      <xdr:row>86</xdr:row>
      <xdr:rowOff>145103</xdr:rowOff>
    </xdr:to>
    <xdr:sp macro="" textlink="">
      <xdr:nvSpPr>
        <xdr:cNvPr id="369" name="楕円 368"/>
        <xdr:cNvSpPr/>
      </xdr:nvSpPr>
      <xdr:spPr>
        <a:xfrm>
          <a:off x="7029450" y="1424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92573</xdr:rowOff>
    </xdr:from>
    <xdr:to>
      <xdr:col>45</xdr:col>
      <xdr:colOff>177800</xdr:colOff>
      <xdr:row>86</xdr:row>
      <xdr:rowOff>94303</xdr:rowOff>
    </xdr:to>
    <xdr:cxnSp macro="">
      <xdr:nvCxnSpPr>
        <xdr:cNvPr id="370" name="直線コネクタ 369"/>
        <xdr:cNvCxnSpPr/>
      </xdr:nvCxnSpPr>
      <xdr:spPr>
        <a:xfrm flipV="1">
          <a:off x="7080250" y="14297523"/>
          <a:ext cx="80645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44352</xdr:rowOff>
    </xdr:from>
    <xdr:to>
      <xdr:col>36</xdr:col>
      <xdr:colOff>165100</xdr:colOff>
      <xdr:row>86</xdr:row>
      <xdr:rowOff>145952</xdr:rowOff>
    </xdr:to>
    <xdr:sp macro="" textlink="">
      <xdr:nvSpPr>
        <xdr:cNvPr id="371" name="楕円 370"/>
        <xdr:cNvSpPr/>
      </xdr:nvSpPr>
      <xdr:spPr>
        <a:xfrm>
          <a:off x="6235700" y="1424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94303</xdr:rowOff>
    </xdr:from>
    <xdr:to>
      <xdr:col>41</xdr:col>
      <xdr:colOff>50800</xdr:colOff>
      <xdr:row>86</xdr:row>
      <xdr:rowOff>95152</xdr:rowOff>
    </xdr:to>
    <xdr:cxnSp macro="">
      <xdr:nvCxnSpPr>
        <xdr:cNvPr id="372" name="直線コネクタ 371"/>
        <xdr:cNvCxnSpPr/>
      </xdr:nvCxnSpPr>
      <xdr:spPr>
        <a:xfrm flipV="1">
          <a:off x="6286500" y="14299253"/>
          <a:ext cx="79375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146288</xdr:rowOff>
    </xdr:from>
    <xdr:ext cx="469744" cy="259045"/>
    <xdr:sp macro="" textlink="">
      <xdr:nvSpPr>
        <xdr:cNvPr id="373" name="n_1aveValue【公営住宅】&#10;一人当たり面積"/>
        <xdr:cNvSpPr txBox="1"/>
      </xdr:nvSpPr>
      <xdr:spPr>
        <a:xfrm>
          <a:off x="8458277" y="1435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142298</xdr:rowOff>
    </xdr:from>
    <xdr:ext cx="469744" cy="259045"/>
    <xdr:sp macro="" textlink="">
      <xdr:nvSpPr>
        <xdr:cNvPr id="374" name="n_2aveValue【公営住宅】&#10;一人当たり面積"/>
        <xdr:cNvSpPr txBox="1"/>
      </xdr:nvSpPr>
      <xdr:spPr>
        <a:xfrm>
          <a:off x="7677227" y="1401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140338</xdr:rowOff>
    </xdr:from>
    <xdr:ext cx="469744" cy="259045"/>
    <xdr:sp macro="" textlink="">
      <xdr:nvSpPr>
        <xdr:cNvPr id="375" name="n_3aveValue【公営住宅】&#10;一人当たり面積"/>
        <xdr:cNvSpPr txBox="1"/>
      </xdr:nvSpPr>
      <xdr:spPr>
        <a:xfrm>
          <a:off x="6864427" y="1401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137791</xdr:rowOff>
    </xdr:from>
    <xdr:ext cx="469744" cy="259045"/>
    <xdr:sp macro="" textlink="">
      <xdr:nvSpPr>
        <xdr:cNvPr id="376" name="n_4aveValue【公営住宅】&#10;一人当たり面積"/>
        <xdr:cNvSpPr txBox="1"/>
      </xdr:nvSpPr>
      <xdr:spPr>
        <a:xfrm>
          <a:off x="6070677" y="14012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158887</xdr:rowOff>
    </xdr:from>
    <xdr:ext cx="469744" cy="259045"/>
    <xdr:sp macro="" textlink="">
      <xdr:nvSpPr>
        <xdr:cNvPr id="377" name="n_1mainValue【公営住宅】&#10;一人当たり面積"/>
        <xdr:cNvSpPr txBox="1"/>
      </xdr:nvSpPr>
      <xdr:spPr>
        <a:xfrm>
          <a:off x="8458277" y="1403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134500</xdr:rowOff>
    </xdr:from>
    <xdr:ext cx="469744" cy="259045"/>
    <xdr:sp macro="" textlink="">
      <xdr:nvSpPr>
        <xdr:cNvPr id="378" name="n_2mainValue【公営住宅】&#10;一人当たり面積"/>
        <xdr:cNvSpPr txBox="1"/>
      </xdr:nvSpPr>
      <xdr:spPr>
        <a:xfrm>
          <a:off x="7677227" y="14339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136230</xdr:rowOff>
    </xdr:from>
    <xdr:ext cx="469744" cy="259045"/>
    <xdr:sp macro="" textlink="">
      <xdr:nvSpPr>
        <xdr:cNvPr id="379" name="n_3mainValue【公営住宅】&#10;一人当たり面積"/>
        <xdr:cNvSpPr txBox="1"/>
      </xdr:nvSpPr>
      <xdr:spPr>
        <a:xfrm>
          <a:off x="6864427" y="1434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137079</xdr:rowOff>
    </xdr:from>
    <xdr:ext cx="469744" cy="259045"/>
    <xdr:sp macro="" textlink="">
      <xdr:nvSpPr>
        <xdr:cNvPr id="380" name="n_4mainValue【公営住宅】&#10;一人当たり面積"/>
        <xdr:cNvSpPr txBox="1"/>
      </xdr:nvSpPr>
      <xdr:spPr>
        <a:xfrm>
          <a:off x="6070677" y="1434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120775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xdr:cNvSpPr/>
      </xdr:nvSpPr>
      <xdr:spPr>
        <a:xfrm>
          <a:off x="164592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4" name="直線コネクタ 423"/>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5" name="テキスト ボックス 424"/>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6" name="直線コネクタ 425"/>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7" name="テキスト ボックス 426"/>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8" name="直線コネクタ 427"/>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9" name="テキスト ボックス 428"/>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0" name="直線コネクタ 429"/>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1" name="テキスト ボックス 430"/>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2" name="直線コネクタ 431"/>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3" name="テキスト ボックス 432"/>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5" name="テキスト ボックス 434"/>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160020</xdr:rowOff>
    </xdr:from>
    <xdr:to>
      <xdr:col>85</xdr:col>
      <xdr:colOff>126364</xdr:colOff>
      <xdr:row>63</xdr:row>
      <xdr:rowOff>34290</xdr:rowOff>
    </xdr:to>
    <xdr:cxnSp macro="">
      <xdr:nvCxnSpPr>
        <xdr:cNvPr id="437" name="直線コネクタ 436"/>
        <xdr:cNvCxnSpPr/>
      </xdr:nvCxnSpPr>
      <xdr:spPr>
        <a:xfrm flipV="1">
          <a:off x="14699614" y="9246870"/>
          <a:ext cx="0" cy="1195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38117</xdr:rowOff>
    </xdr:from>
    <xdr:ext cx="405111" cy="259045"/>
    <xdr:sp macro="" textlink="">
      <xdr:nvSpPr>
        <xdr:cNvPr id="438" name="【学校施設】&#10;有形固定資産減価償却率最小値テキスト"/>
        <xdr:cNvSpPr txBox="1"/>
      </xdr:nvSpPr>
      <xdr:spPr>
        <a:xfrm>
          <a:off x="14738350" y="10445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34290</xdr:rowOff>
    </xdr:from>
    <xdr:to>
      <xdr:col>86</xdr:col>
      <xdr:colOff>25400</xdr:colOff>
      <xdr:row>63</xdr:row>
      <xdr:rowOff>34290</xdr:rowOff>
    </xdr:to>
    <xdr:cxnSp macro="">
      <xdr:nvCxnSpPr>
        <xdr:cNvPr id="439" name="直線コネクタ 438"/>
        <xdr:cNvCxnSpPr/>
      </xdr:nvCxnSpPr>
      <xdr:spPr>
        <a:xfrm>
          <a:off x="14611350" y="10441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106697</xdr:rowOff>
    </xdr:from>
    <xdr:ext cx="405111" cy="259045"/>
    <xdr:sp macro="" textlink="">
      <xdr:nvSpPr>
        <xdr:cNvPr id="440" name="【学校施設】&#10;有形固定資産減価償却率最大値テキスト"/>
        <xdr:cNvSpPr txBox="1"/>
      </xdr:nvSpPr>
      <xdr:spPr>
        <a:xfrm>
          <a:off x="14738350" y="902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160020</xdr:rowOff>
    </xdr:from>
    <xdr:to>
      <xdr:col>86</xdr:col>
      <xdr:colOff>25400</xdr:colOff>
      <xdr:row>55</xdr:row>
      <xdr:rowOff>160020</xdr:rowOff>
    </xdr:to>
    <xdr:cxnSp macro="">
      <xdr:nvCxnSpPr>
        <xdr:cNvPr id="441" name="直線コネクタ 440"/>
        <xdr:cNvCxnSpPr/>
      </xdr:nvCxnSpPr>
      <xdr:spPr>
        <a:xfrm>
          <a:off x="14611350" y="92468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652</xdr:rowOff>
    </xdr:from>
    <xdr:ext cx="405111" cy="259045"/>
    <xdr:sp macro="" textlink="">
      <xdr:nvSpPr>
        <xdr:cNvPr id="442" name="【学校施設】&#10;有形固定資産減価償却率平均値テキスト"/>
        <xdr:cNvSpPr txBox="1"/>
      </xdr:nvSpPr>
      <xdr:spPr>
        <a:xfrm>
          <a:off x="14738350" y="9747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149225</xdr:rowOff>
    </xdr:from>
    <xdr:to>
      <xdr:col>85</xdr:col>
      <xdr:colOff>177800</xdr:colOff>
      <xdr:row>60</xdr:row>
      <xdr:rowOff>79375</xdr:rowOff>
    </xdr:to>
    <xdr:sp macro="" textlink="">
      <xdr:nvSpPr>
        <xdr:cNvPr id="443" name="フローチャート: 判断 442"/>
        <xdr:cNvSpPr/>
      </xdr:nvSpPr>
      <xdr:spPr>
        <a:xfrm>
          <a:off x="14649450" y="98964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162560</xdr:rowOff>
    </xdr:from>
    <xdr:to>
      <xdr:col>81</xdr:col>
      <xdr:colOff>101600</xdr:colOff>
      <xdr:row>60</xdr:row>
      <xdr:rowOff>92710</xdr:rowOff>
    </xdr:to>
    <xdr:sp macro="" textlink="">
      <xdr:nvSpPr>
        <xdr:cNvPr id="444" name="フローチャート: 判断 443"/>
        <xdr:cNvSpPr/>
      </xdr:nvSpPr>
      <xdr:spPr>
        <a:xfrm>
          <a:off x="13887450" y="9909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445" name="フローチャート: 判断 444"/>
        <xdr:cNvSpPr/>
      </xdr:nvSpPr>
      <xdr:spPr>
        <a:xfrm>
          <a:off x="13093700" y="993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xdr:rowOff>
    </xdr:from>
    <xdr:to>
      <xdr:col>72</xdr:col>
      <xdr:colOff>38100</xdr:colOff>
      <xdr:row>60</xdr:row>
      <xdr:rowOff>102235</xdr:rowOff>
    </xdr:to>
    <xdr:sp macro="" textlink="">
      <xdr:nvSpPr>
        <xdr:cNvPr id="446" name="フローチャート: 判断 445"/>
        <xdr:cNvSpPr/>
      </xdr:nvSpPr>
      <xdr:spPr>
        <a:xfrm>
          <a:off x="12299950" y="9912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447" name="フローチャート: 判断 446"/>
        <xdr:cNvSpPr/>
      </xdr:nvSpPr>
      <xdr:spPr>
        <a:xfrm>
          <a:off x="11487150" y="99021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46355</xdr:rowOff>
    </xdr:from>
    <xdr:to>
      <xdr:col>85</xdr:col>
      <xdr:colOff>177800</xdr:colOff>
      <xdr:row>62</xdr:row>
      <xdr:rowOff>147955</xdr:rowOff>
    </xdr:to>
    <xdr:sp macro="" textlink="">
      <xdr:nvSpPr>
        <xdr:cNvPr id="453" name="楕円 452"/>
        <xdr:cNvSpPr/>
      </xdr:nvSpPr>
      <xdr:spPr>
        <a:xfrm>
          <a:off x="14649450" y="1028890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132732</xdr:rowOff>
    </xdr:from>
    <xdr:ext cx="405111" cy="259045"/>
    <xdr:sp macro="" textlink="">
      <xdr:nvSpPr>
        <xdr:cNvPr id="454" name="【学校施設】&#10;有形固定資産減価償却率該当値テキスト"/>
        <xdr:cNvSpPr txBox="1"/>
      </xdr:nvSpPr>
      <xdr:spPr>
        <a:xfrm>
          <a:off x="14738350" y="1021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19685</xdr:rowOff>
    </xdr:from>
    <xdr:to>
      <xdr:col>81</xdr:col>
      <xdr:colOff>101600</xdr:colOff>
      <xdr:row>62</xdr:row>
      <xdr:rowOff>121285</xdr:rowOff>
    </xdr:to>
    <xdr:sp macro="" textlink="">
      <xdr:nvSpPr>
        <xdr:cNvPr id="455" name="楕円 454"/>
        <xdr:cNvSpPr/>
      </xdr:nvSpPr>
      <xdr:spPr>
        <a:xfrm>
          <a:off x="13887450" y="1026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70485</xdr:rowOff>
    </xdr:from>
    <xdr:to>
      <xdr:col>85</xdr:col>
      <xdr:colOff>127000</xdr:colOff>
      <xdr:row>62</xdr:row>
      <xdr:rowOff>97155</xdr:rowOff>
    </xdr:to>
    <xdr:cxnSp macro="">
      <xdr:nvCxnSpPr>
        <xdr:cNvPr id="456" name="直線コネクタ 455"/>
        <xdr:cNvCxnSpPr/>
      </xdr:nvCxnSpPr>
      <xdr:spPr>
        <a:xfrm>
          <a:off x="13938250" y="10313035"/>
          <a:ext cx="762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156845</xdr:rowOff>
    </xdr:from>
    <xdr:to>
      <xdr:col>76</xdr:col>
      <xdr:colOff>165100</xdr:colOff>
      <xdr:row>62</xdr:row>
      <xdr:rowOff>86995</xdr:rowOff>
    </xdr:to>
    <xdr:sp macro="" textlink="">
      <xdr:nvSpPr>
        <xdr:cNvPr id="457" name="楕円 456"/>
        <xdr:cNvSpPr/>
      </xdr:nvSpPr>
      <xdr:spPr>
        <a:xfrm>
          <a:off x="13093700" y="102342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36195</xdr:rowOff>
    </xdr:from>
    <xdr:to>
      <xdr:col>81</xdr:col>
      <xdr:colOff>50800</xdr:colOff>
      <xdr:row>62</xdr:row>
      <xdr:rowOff>70485</xdr:rowOff>
    </xdr:to>
    <xdr:cxnSp macro="">
      <xdr:nvCxnSpPr>
        <xdr:cNvPr id="458" name="直線コネクタ 457"/>
        <xdr:cNvCxnSpPr/>
      </xdr:nvCxnSpPr>
      <xdr:spPr>
        <a:xfrm>
          <a:off x="13144500" y="10278745"/>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118745</xdr:rowOff>
    </xdr:from>
    <xdr:to>
      <xdr:col>72</xdr:col>
      <xdr:colOff>38100</xdr:colOff>
      <xdr:row>62</xdr:row>
      <xdr:rowOff>48895</xdr:rowOff>
    </xdr:to>
    <xdr:sp macro="" textlink="">
      <xdr:nvSpPr>
        <xdr:cNvPr id="459" name="楕円 458"/>
        <xdr:cNvSpPr/>
      </xdr:nvSpPr>
      <xdr:spPr>
        <a:xfrm>
          <a:off x="12299950" y="101961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169545</xdr:rowOff>
    </xdr:from>
    <xdr:to>
      <xdr:col>76</xdr:col>
      <xdr:colOff>114300</xdr:colOff>
      <xdr:row>62</xdr:row>
      <xdr:rowOff>36195</xdr:rowOff>
    </xdr:to>
    <xdr:cxnSp macro="">
      <xdr:nvCxnSpPr>
        <xdr:cNvPr id="460" name="直線コネクタ 459"/>
        <xdr:cNvCxnSpPr/>
      </xdr:nvCxnSpPr>
      <xdr:spPr>
        <a:xfrm>
          <a:off x="12344400" y="1024064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82550</xdr:rowOff>
    </xdr:from>
    <xdr:to>
      <xdr:col>67</xdr:col>
      <xdr:colOff>101600</xdr:colOff>
      <xdr:row>62</xdr:row>
      <xdr:rowOff>12700</xdr:rowOff>
    </xdr:to>
    <xdr:sp macro="" textlink="">
      <xdr:nvSpPr>
        <xdr:cNvPr id="461" name="楕円 460"/>
        <xdr:cNvSpPr/>
      </xdr:nvSpPr>
      <xdr:spPr>
        <a:xfrm>
          <a:off x="11487150" y="10160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133350</xdr:rowOff>
    </xdr:from>
    <xdr:to>
      <xdr:col>71</xdr:col>
      <xdr:colOff>177800</xdr:colOff>
      <xdr:row>61</xdr:row>
      <xdr:rowOff>169545</xdr:rowOff>
    </xdr:to>
    <xdr:cxnSp macro="">
      <xdr:nvCxnSpPr>
        <xdr:cNvPr id="462" name="直線コネクタ 461"/>
        <xdr:cNvCxnSpPr/>
      </xdr:nvCxnSpPr>
      <xdr:spPr>
        <a:xfrm>
          <a:off x="11537950" y="10210800"/>
          <a:ext cx="80645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109237</xdr:rowOff>
    </xdr:from>
    <xdr:ext cx="405111" cy="259045"/>
    <xdr:sp macro="" textlink="">
      <xdr:nvSpPr>
        <xdr:cNvPr id="463" name="n_1aveValue【学校施設】&#10;有形固定資産減価償却率"/>
        <xdr:cNvSpPr txBox="1"/>
      </xdr:nvSpPr>
      <xdr:spPr>
        <a:xfrm>
          <a:off x="137420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464" name="n_2aveValue【学校施設】&#10;有形固定資産減価償却率"/>
        <xdr:cNvSpPr txBox="1"/>
      </xdr:nvSpPr>
      <xdr:spPr>
        <a:xfrm>
          <a:off x="12960994" y="971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118762</xdr:rowOff>
    </xdr:from>
    <xdr:ext cx="405111" cy="259045"/>
    <xdr:sp macro="" textlink="">
      <xdr:nvSpPr>
        <xdr:cNvPr id="465" name="n_3aveValue【学校施設】&#10;有形固定資産減価償却率"/>
        <xdr:cNvSpPr txBox="1"/>
      </xdr:nvSpPr>
      <xdr:spPr>
        <a:xfrm>
          <a:off x="121672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101617</xdr:rowOff>
    </xdr:from>
    <xdr:ext cx="405111" cy="259045"/>
    <xdr:sp macro="" textlink="">
      <xdr:nvSpPr>
        <xdr:cNvPr id="466" name="n_4aveValue【学校施設】&#10;有形固定資産減価償却率"/>
        <xdr:cNvSpPr txBox="1"/>
      </xdr:nvSpPr>
      <xdr:spPr>
        <a:xfrm>
          <a:off x="1135444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112412</xdr:rowOff>
    </xdr:from>
    <xdr:ext cx="405111" cy="259045"/>
    <xdr:sp macro="" textlink="">
      <xdr:nvSpPr>
        <xdr:cNvPr id="467" name="n_1mainValue【学校施設】&#10;有形固定資産減価償却率"/>
        <xdr:cNvSpPr txBox="1"/>
      </xdr:nvSpPr>
      <xdr:spPr>
        <a:xfrm>
          <a:off x="13742044" y="10354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78122</xdr:rowOff>
    </xdr:from>
    <xdr:ext cx="405111" cy="259045"/>
    <xdr:sp macro="" textlink="">
      <xdr:nvSpPr>
        <xdr:cNvPr id="468" name="n_2mainValue【学校施設】&#10;有形固定資産減価償却率"/>
        <xdr:cNvSpPr txBox="1"/>
      </xdr:nvSpPr>
      <xdr:spPr>
        <a:xfrm>
          <a:off x="12960994" y="10320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40022</xdr:rowOff>
    </xdr:from>
    <xdr:ext cx="405111" cy="259045"/>
    <xdr:sp macro="" textlink="">
      <xdr:nvSpPr>
        <xdr:cNvPr id="469" name="n_3mainValue【学校施設】&#10;有形固定資産減価償却率"/>
        <xdr:cNvSpPr txBox="1"/>
      </xdr:nvSpPr>
      <xdr:spPr>
        <a:xfrm>
          <a:off x="12167244" y="10282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3827</xdr:rowOff>
    </xdr:from>
    <xdr:ext cx="405111" cy="259045"/>
    <xdr:sp macro="" textlink="">
      <xdr:nvSpPr>
        <xdr:cNvPr id="470" name="n_4mainValue【学校施設】&#10;有形固定資産減価償却率"/>
        <xdr:cNvSpPr txBox="1"/>
      </xdr:nvSpPr>
      <xdr:spPr>
        <a:xfrm>
          <a:off x="11354444" y="1024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1" name="テキスト ボックス 480"/>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2" name="直線コネクタ 481"/>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3" name="テキスト ボックス 482"/>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4" name="直線コネクタ 483"/>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5" name="テキスト ボックス 484"/>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6" name="直線コネクタ 485"/>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7" name="テキスト ボックス 486"/>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8" name="直線コネクタ 487"/>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9" name="テキスト ボックス 488"/>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0" name="直線コネクタ 489"/>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1" name="テキスト ボックス 490"/>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2" name="直線コネクタ 491"/>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3" name="テキスト ボックス 492"/>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4" name="直線コネクタ 49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5" name="テキスト ボックス 494"/>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6"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25799</xdr:rowOff>
    </xdr:from>
    <xdr:to>
      <xdr:col>116</xdr:col>
      <xdr:colOff>62864</xdr:colOff>
      <xdr:row>64</xdr:row>
      <xdr:rowOff>101237</xdr:rowOff>
    </xdr:to>
    <xdr:cxnSp macro="">
      <xdr:nvCxnSpPr>
        <xdr:cNvPr id="497" name="直線コネクタ 496"/>
        <xdr:cNvCxnSpPr/>
      </xdr:nvCxnSpPr>
      <xdr:spPr>
        <a:xfrm flipV="1">
          <a:off x="19951064" y="9112649"/>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105064</xdr:rowOff>
    </xdr:from>
    <xdr:ext cx="469744" cy="259045"/>
    <xdr:sp macro="" textlink="">
      <xdr:nvSpPr>
        <xdr:cNvPr id="498" name="【学校施設】&#10;一人当たり面積最小値テキスト"/>
        <xdr:cNvSpPr txBox="1"/>
      </xdr:nvSpPr>
      <xdr:spPr>
        <a:xfrm>
          <a:off x="19989800" y="1067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101237</xdr:rowOff>
    </xdr:from>
    <xdr:to>
      <xdr:col>116</xdr:col>
      <xdr:colOff>152400</xdr:colOff>
      <xdr:row>64</xdr:row>
      <xdr:rowOff>101237</xdr:rowOff>
    </xdr:to>
    <xdr:cxnSp macro="">
      <xdr:nvCxnSpPr>
        <xdr:cNvPr id="499" name="直線コネクタ 498"/>
        <xdr:cNvCxnSpPr/>
      </xdr:nvCxnSpPr>
      <xdr:spPr>
        <a:xfrm>
          <a:off x="19881850" y="1067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143926</xdr:rowOff>
    </xdr:from>
    <xdr:ext cx="469744" cy="259045"/>
    <xdr:sp macro="" textlink="">
      <xdr:nvSpPr>
        <xdr:cNvPr id="500" name="【学校施設】&#10;一人当たり面積最大値テキスト"/>
        <xdr:cNvSpPr txBox="1"/>
      </xdr:nvSpPr>
      <xdr:spPr>
        <a:xfrm>
          <a:off x="19989800" y="890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25799</xdr:rowOff>
    </xdr:from>
    <xdr:to>
      <xdr:col>116</xdr:col>
      <xdr:colOff>152400</xdr:colOff>
      <xdr:row>55</xdr:row>
      <xdr:rowOff>25799</xdr:rowOff>
    </xdr:to>
    <xdr:cxnSp macro="">
      <xdr:nvCxnSpPr>
        <xdr:cNvPr id="501" name="直線コネクタ 500"/>
        <xdr:cNvCxnSpPr/>
      </xdr:nvCxnSpPr>
      <xdr:spPr>
        <a:xfrm>
          <a:off x="19881850" y="91126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134710</xdr:rowOff>
    </xdr:from>
    <xdr:ext cx="469744" cy="259045"/>
    <xdr:sp macro="" textlink="">
      <xdr:nvSpPr>
        <xdr:cNvPr id="502" name="【学校施設】&#10;一人当たり面積平均値テキスト"/>
        <xdr:cNvSpPr txBox="1"/>
      </xdr:nvSpPr>
      <xdr:spPr>
        <a:xfrm>
          <a:off x="19989800" y="102121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111833</xdr:rowOff>
    </xdr:from>
    <xdr:to>
      <xdr:col>116</xdr:col>
      <xdr:colOff>114300</xdr:colOff>
      <xdr:row>63</xdr:row>
      <xdr:rowOff>41983</xdr:rowOff>
    </xdr:to>
    <xdr:sp macro="" textlink="">
      <xdr:nvSpPr>
        <xdr:cNvPr id="503" name="フローチャート: 判断 502"/>
        <xdr:cNvSpPr/>
      </xdr:nvSpPr>
      <xdr:spPr>
        <a:xfrm>
          <a:off x="19900900" y="1035438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128488</xdr:rowOff>
    </xdr:from>
    <xdr:to>
      <xdr:col>112</xdr:col>
      <xdr:colOff>38100</xdr:colOff>
      <xdr:row>63</xdr:row>
      <xdr:rowOff>58638</xdr:rowOff>
    </xdr:to>
    <xdr:sp macro="" textlink="">
      <xdr:nvSpPr>
        <xdr:cNvPr id="504" name="フローチャート: 判断 503"/>
        <xdr:cNvSpPr/>
      </xdr:nvSpPr>
      <xdr:spPr>
        <a:xfrm>
          <a:off x="19157950" y="103710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97137</xdr:rowOff>
    </xdr:from>
    <xdr:to>
      <xdr:col>107</xdr:col>
      <xdr:colOff>101600</xdr:colOff>
      <xdr:row>63</xdr:row>
      <xdr:rowOff>27287</xdr:rowOff>
    </xdr:to>
    <xdr:sp macro="" textlink="">
      <xdr:nvSpPr>
        <xdr:cNvPr id="505" name="フローチャート: 判断 504"/>
        <xdr:cNvSpPr/>
      </xdr:nvSpPr>
      <xdr:spPr>
        <a:xfrm>
          <a:off x="18345150" y="103396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128488</xdr:rowOff>
    </xdr:from>
    <xdr:to>
      <xdr:col>102</xdr:col>
      <xdr:colOff>165100</xdr:colOff>
      <xdr:row>63</xdr:row>
      <xdr:rowOff>58638</xdr:rowOff>
    </xdr:to>
    <xdr:sp macro="" textlink="">
      <xdr:nvSpPr>
        <xdr:cNvPr id="506" name="フローチャート: 判断 505"/>
        <xdr:cNvSpPr/>
      </xdr:nvSpPr>
      <xdr:spPr>
        <a:xfrm>
          <a:off x="17551400" y="103710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119670</xdr:rowOff>
    </xdr:from>
    <xdr:to>
      <xdr:col>98</xdr:col>
      <xdr:colOff>38100</xdr:colOff>
      <xdr:row>63</xdr:row>
      <xdr:rowOff>49820</xdr:rowOff>
    </xdr:to>
    <xdr:sp macro="" textlink="">
      <xdr:nvSpPr>
        <xdr:cNvPr id="507" name="フローチャート: 判断 506"/>
        <xdr:cNvSpPr/>
      </xdr:nvSpPr>
      <xdr:spPr>
        <a:xfrm>
          <a:off x="16757650" y="103622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8" name="テキスト ボックス 507"/>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9" name="テキスト ボックス 508"/>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0" name="テキスト ボックス 509"/>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1" name="テキスト ボックス 510"/>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2" name="テキスト ボックス 511"/>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798</xdr:rowOff>
    </xdr:from>
    <xdr:to>
      <xdr:col>116</xdr:col>
      <xdr:colOff>114300</xdr:colOff>
      <xdr:row>63</xdr:row>
      <xdr:rowOff>102398</xdr:rowOff>
    </xdr:to>
    <xdr:sp macro="" textlink="">
      <xdr:nvSpPr>
        <xdr:cNvPr id="513" name="楕円 512"/>
        <xdr:cNvSpPr/>
      </xdr:nvSpPr>
      <xdr:spPr>
        <a:xfrm>
          <a:off x="19900900" y="1040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150675</xdr:rowOff>
    </xdr:from>
    <xdr:ext cx="469744" cy="259045"/>
    <xdr:sp macro="" textlink="">
      <xdr:nvSpPr>
        <xdr:cNvPr id="514" name="【学校施設】&#10;一人当たり面積該当値テキスト"/>
        <xdr:cNvSpPr txBox="1"/>
      </xdr:nvSpPr>
      <xdr:spPr>
        <a:xfrm>
          <a:off x="19989800" y="10393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8310</xdr:rowOff>
    </xdr:from>
    <xdr:to>
      <xdr:col>112</xdr:col>
      <xdr:colOff>38100</xdr:colOff>
      <xdr:row>63</xdr:row>
      <xdr:rowOff>109910</xdr:rowOff>
    </xdr:to>
    <xdr:sp macro="" textlink="">
      <xdr:nvSpPr>
        <xdr:cNvPr id="515" name="楕円 514"/>
        <xdr:cNvSpPr/>
      </xdr:nvSpPr>
      <xdr:spPr>
        <a:xfrm>
          <a:off x="19157950" y="104159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51598</xdr:rowOff>
    </xdr:from>
    <xdr:to>
      <xdr:col>116</xdr:col>
      <xdr:colOff>63500</xdr:colOff>
      <xdr:row>63</xdr:row>
      <xdr:rowOff>59110</xdr:rowOff>
    </xdr:to>
    <xdr:cxnSp macro="">
      <xdr:nvCxnSpPr>
        <xdr:cNvPr id="516" name="直線コネクタ 515"/>
        <xdr:cNvCxnSpPr/>
      </xdr:nvCxnSpPr>
      <xdr:spPr>
        <a:xfrm flipV="1">
          <a:off x="19202400" y="10459248"/>
          <a:ext cx="7493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15494</xdr:rowOff>
    </xdr:from>
    <xdr:to>
      <xdr:col>107</xdr:col>
      <xdr:colOff>101600</xdr:colOff>
      <xdr:row>63</xdr:row>
      <xdr:rowOff>117094</xdr:rowOff>
    </xdr:to>
    <xdr:sp macro="" textlink="">
      <xdr:nvSpPr>
        <xdr:cNvPr id="517" name="楕円 516"/>
        <xdr:cNvSpPr/>
      </xdr:nvSpPr>
      <xdr:spPr>
        <a:xfrm>
          <a:off x="18345150" y="1042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59110</xdr:rowOff>
    </xdr:from>
    <xdr:to>
      <xdr:col>111</xdr:col>
      <xdr:colOff>177800</xdr:colOff>
      <xdr:row>63</xdr:row>
      <xdr:rowOff>66294</xdr:rowOff>
    </xdr:to>
    <xdr:cxnSp macro="">
      <xdr:nvCxnSpPr>
        <xdr:cNvPr id="518" name="直線コネクタ 517"/>
        <xdr:cNvCxnSpPr/>
      </xdr:nvCxnSpPr>
      <xdr:spPr>
        <a:xfrm flipV="1">
          <a:off x="18395950" y="10466760"/>
          <a:ext cx="80645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28230</xdr:rowOff>
    </xdr:from>
    <xdr:to>
      <xdr:col>102</xdr:col>
      <xdr:colOff>165100</xdr:colOff>
      <xdr:row>63</xdr:row>
      <xdr:rowOff>129830</xdr:rowOff>
    </xdr:to>
    <xdr:sp macro="" textlink="">
      <xdr:nvSpPr>
        <xdr:cNvPr id="519" name="楕円 518"/>
        <xdr:cNvSpPr/>
      </xdr:nvSpPr>
      <xdr:spPr>
        <a:xfrm>
          <a:off x="17551400" y="1043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66294</xdr:rowOff>
    </xdr:from>
    <xdr:to>
      <xdr:col>107</xdr:col>
      <xdr:colOff>50800</xdr:colOff>
      <xdr:row>63</xdr:row>
      <xdr:rowOff>79030</xdr:rowOff>
    </xdr:to>
    <xdr:cxnSp macro="">
      <xdr:nvCxnSpPr>
        <xdr:cNvPr id="520" name="直線コネクタ 519"/>
        <xdr:cNvCxnSpPr/>
      </xdr:nvCxnSpPr>
      <xdr:spPr>
        <a:xfrm flipV="1">
          <a:off x="17602200" y="10473944"/>
          <a:ext cx="793750" cy="1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34761</xdr:rowOff>
    </xdr:from>
    <xdr:to>
      <xdr:col>98</xdr:col>
      <xdr:colOff>38100</xdr:colOff>
      <xdr:row>63</xdr:row>
      <xdr:rowOff>136361</xdr:rowOff>
    </xdr:to>
    <xdr:sp macro="" textlink="">
      <xdr:nvSpPr>
        <xdr:cNvPr id="521" name="楕円 520"/>
        <xdr:cNvSpPr/>
      </xdr:nvSpPr>
      <xdr:spPr>
        <a:xfrm>
          <a:off x="16757650" y="104424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79030</xdr:rowOff>
    </xdr:from>
    <xdr:to>
      <xdr:col>102</xdr:col>
      <xdr:colOff>114300</xdr:colOff>
      <xdr:row>63</xdr:row>
      <xdr:rowOff>85561</xdr:rowOff>
    </xdr:to>
    <xdr:cxnSp macro="">
      <xdr:nvCxnSpPr>
        <xdr:cNvPr id="522" name="直線コネクタ 521"/>
        <xdr:cNvCxnSpPr/>
      </xdr:nvCxnSpPr>
      <xdr:spPr>
        <a:xfrm flipV="1">
          <a:off x="16802100" y="10486680"/>
          <a:ext cx="8001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75165</xdr:rowOff>
    </xdr:from>
    <xdr:ext cx="469744" cy="259045"/>
    <xdr:sp macro="" textlink="">
      <xdr:nvSpPr>
        <xdr:cNvPr id="523" name="n_1aveValue【学校施設】&#10;一人当たり面積"/>
        <xdr:cNvSpPr txBox="1"/>
      </xdr:nvSpPr>
      <xdr:spPr>
        <a:xfrm>
          <a:off x="18980227" y="1015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43814</xdr:rowOff>
    </xdr:from>
    <xdr:ext cx="469744" cy="259045"/>
    <xdr:sp macro="" textlink="">
      <xdr:nvSpPr>
        <xdr:cNvPr id="524" name="n_2aveValue【学校施設】&#10;一人当たり面積"/>
        <xdr:cNvSpPr txBox="1"/>
      </xdr:nvSpPr>
      <xdr:spPr>
        <a:xfrm>
          <a:off x="18180127" y="1012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75165</xdr:rowOff>
    </xdr:from>
    <xdr:ext cx="469744" cy="259045"/>
    <xdr:sp macro="" textlink="">
      <xdr:nvSpPr>
        <xdr:cNvPr id="525" name="n_3aveValue【学校施設】&#10;一人当たり面積"/>
        <xdr:cNvSpPr txBox="1"/>
      </xdr:nvSpPr>
      <xdr:spPr>
        <a:xfrm>
          <a:off x="17386377" y="1015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66347</xdr:rowOff>
    </xdr:from>
    <xdr:ext cx="469744" cy="259045"/>
    <xdr:sp macro="" textlink="">
      <xdr:nvSpPr>
        <xdr:cNvPr id="526" name="n_4aveValue【学校施設】&#10;一人当たり面積"/>
        <xdr:cNvSpPr txBox="1"/>
      </xdr:nvSpPr>
      <xdr:spPr>
        <a:xfrm>
          <a:off x="16592627" y="1014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101037</xdr:rowOff>
    </xdr:from>
    <xdr:ext cx="469744" cy="259045"/>
    <xdr:sp macro="" textlink="">
      <xdr:nvSpPr>
        <xdr:cNvPr id="527" name="n_1mainValue【学校施設】&#10;一人当たり面積"/>
        <xdr:cNvSpPr txBox="1"/>
      </xdr:nvSpPr>
      <xdr:spPr>
        <a:xfrm>
          <a:off x="18980227" y="1050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108221</xdr:rowOff>
    </xdr:from>
    <xdr:ext cx="469744" cy="259045"/>
    <xdr:sp macro="" textlink="">
      <xdr:nvSpPr>
        <xdr:cNvPr id="528" name="n_2mainValue【学校施設】&#10;一人当たり面積"/>
        <xdr:cNvSpPr txBox="1"/>
      </xdr:nvSpPr>
      <xdr:spPr>
        <a:xfrm>
          <a:off x="18180127" y="1051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120957</xdr:rowOff>
    </xdr:from>
    <xdr:ext cx="469744" cy="259045"/>
    <xdr:sp macro="" textlink="">
      <xdr:nvSpPr>
        <xdr:cNvPr id="529" name="n_3mainValue【学校施設】&#10;一人当たり面積"/>
        <xdr:cNvSpPr txBox="1"/>
      </xdr:nvSpPr>
      <xdr:spPr>
        <a:xfrm>
          <a:off x="17386377" y="105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127488</xdr:rowOff>
    </xdr:from>
    <xdr:ext cx="469744" cy="259045"/>
    <xdr:sp macro="" textlink="">
      <xdr:nvSpPr>
        <xdr:cNvPr id="530" name="n_4mainValue【学校施設】&#10;一人当たり面積"/>
        <xdr:cNvSpPr txBox="1"/>
      </xdr:nvSpPr>
      <xdr:spPr>
        <a:xfrm>
          <a:off x="16592627" y="1053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9" name="正方形/長方形 538"/>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0" name="正方形/長方形 539"/>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1" name="正方形/長方形 540"/>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2" name="正方形/長方形 541"/>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3" name="正方形/長方形 542"/>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4" name="正方形/長方形 543"/>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5" name="正方形/長方形 544"/>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6" name="正方形/長方形 545"/>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7" name="正方形/長方形 546"/>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8" name="正方形/長方形 547"/>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9" name="正方形/長方形 548"/>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0" name="正方形/長方形 549"/>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1" name="正方形/長方形 550"/>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2" name="正方形/長方形 551"/>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3" name="正方形/長方形 552"/>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4" name="正方形/長方形 553"/>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5" name="テキスト ボックス 554"/>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6" name="直線コネクタ 555"/>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7" name="テキスト ボックス 556"/>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58" name="直線コネクタ 557"/>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559" name="テキスト ボックス 558"/>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60" name="直線コネクタ 559"/>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61" name="テキスト ボックス 560"/>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62" name="直線コネクタ 561"/>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63" name="テキスト ボックス 562"/>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64" name="直線コネクタ 563"/>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565" name="テキスト ボックス 564"/>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6" name="直線コネクタ 565"/>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67" name="テキスト ボックス 566"/>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8" name="【公民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115063</xdr:rowOff>
    </xdr:from>
    <xdr:to>
      <xdr:col>85</xdr:col>
      <xdr:colOff>126364</xdr:colOff>
      <xdr:row>108</xdr:row>
      <xdr:rowOff>46482</xdr:rowOff>
    </xdr:to>
    <xdr:cxnSp macro="">
      <xdr:nvCxnSpPr>
        <xdr:cNvPr id="569" name="直線コネクタ 568"/>
        <xdr:cNvCxnSpPr/>
      </xdr:nvCxnSpPr>
      <xdr:spPr>
        <a:xfrm flipV="1">
          <a:off x="14699614" y="16688563"/>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50309</xdr:rowOff>
    </xdr:from>
    <xdr:ext cx="405111" cy="259045"/>
    <xdr:sp macro="" textlink="">
      <xdr:nvSpPr>
        <xdr:cNvPr id="570" name="【公民館】&#10;有形固定資産減価償却率最小値テキスト"/>
        <xdr:cNvSpPr txBox="1"/>
      </xdr:nvSpPr>
      <xdr:spPr>
        <a:xfrm>
          <a:off x="14738350" y="1799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46482</xdr:rowOff>
    </xdr:from>
    <xdr:to>
      <xdr:col>86</xdr:col>
      <xdr:colOff>25400</xdr:colOff>
      <xdr:row>108</xdr:row>
      <xdr:rowOff>46482</xdr:rowOff>
    </xdr:to>
    <xdr:cxnSp macro="">
      <xdr:nvCxnSpPr>
        <xdr:cNvPr id="571" name="直線コネクタ 570"/>
        <xdr:cNvCxnSpPr/>
      </xdr:nvCxnSpPr>
      <xdr:spPr>
        <a:xfrm>
          <a:off x="14611350" y="17991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61740</xdr:rowOff>
    </xdr:from>
    <xdr:ext cx="405111" cy="259045"/>
    <xdr:sp macro="" textlink="">
      <xdr:nvSpPr>
        <xdr:cNvPr id="572" name="【公民館】&#10;有形固定資産減価償却率最大値テキスト"/>
        <xdr:cNvSpPr txBox="1"/>
      </xdr:nvSpPr>
      <xdr:spPr>
        <a:xfrm>
          <a:off x="14738350" y="16463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115063</xdr:rowOff>
    </xdr:from>
    <xdr:to>
      <xdr:col>86</xdr:col>
      <xdr:colOff>25400</xdr:colOff>
      <xdr:row>100</xdr:row>
      <xdr:rowOff>115063</xdr:rowOff>
    </xdr:to>
    <xdr:cxnSp macro="">
      <xdr:nvCxnSpPr>
        <xdr:cNvPr id="573" name="直線コネクタ 572"/>
        <xdr:cNvCxnSpPr/>
      </xdr:nvCxnSpPr>
      <xdr:spPr>
        <a:xfrm>
          <a:off x="14611350" y="166885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45990</xdr:rowOff>
    </xdr:from>
    <xdr:ext cx="405111" cy="259045"/>
    <xdr:sp macro="" textlink="">
      <xdr:nvSpPr>
        <xdr:cNvPr id="574" name="【公民館】&#10;有形固定資産減価償却率平均値テキスト"/>
        <xdr:cNvSpPr txBox="1"/>
      </xdr:nvSpPr>
      <xdr:spPr>
        <a:xfrm>
          <a:off x="14738350" y="17133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23113</xdr:rowOff>
    </xdr:from>
    <xdr:to>
      <xdr:col>85</xdr:col>
      <xdr:colOff>177800</xdr:colOff>
      <xdr:row>104</xdr:row>
      <xdr:rowOff>124713</xdr:rowOff>
    </xdr:to>
    <xdr:sp macro="" textlink="">
      <xdr:nvSpPr>
        <xdr:cNvPr id="575" name="フローチャート: 判断 574"/>
        <xdr:cNvSpPr/>
      </xdr:nvSpPr>
      <xdr:spPr>
        <a:xfrm>
          <a:off x="14649450" y="1728241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27687</xdr:rowOff>
    </xdr:from>
    <xdr:to>
      <xdr:col>81</xdr:col>
      <xdr:colOff>101600</xdr:colOff>
      <xdr:row>104</xdr:row>
      <xdr:rowOff>129287</xdr:rowOff>
    </xdr:to>
    <xdr:sp macro="" textlink="">
      <xdr:nvSpPr>
        <xdr:cNvPr id="576" name="フローチャート: 判断 575"/>
        <xdr:cNvSpPr/>
      </xdr:nvSpPr>
      <xdr:spPr>
        <a:xfrm>
          <a:off x="13887450" y="1728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9398</xdr:rowOff>
    </xdr:from>
    <xdr:to>
      <xdr:col>76</xdr:col>
      <xdr:colOff>165100</xdr:colOff>
      <xdr:row>104</xdr:row>
      <xdr:rowOff>110998</xdr:rowOff>
    </xdr:to>
    <xdr:sp macro="" textlink="">
      <xdr:nvSpPr>
        <xdr:cNvPr id="577" name="フローチャート: 判断 576"/>
        <xdr:cNvSpPr/>
      </xdr:nvSpPr>
      <xdr:spPr>
        <a:xfrm>
          <a:off x="13093700" y="17268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139700</xdr:rowOff>
    </xdr:from>
    <xdr:to>
      <xdr:col>72</xdr:col>
      <xdr:colOff>38100</xdr:colOff>
      <xdr:row>104</xdr:row>
      <xdr:rowOff>69850</xdr:rowOff>
    </xdr:to>
    <xdr:sp macro="" textlink="">
      <xdr:nvSpPr>
        <xdr:cNvPr id="578" name="フローチャート: 判断 577"/>
        <xdr:cNvSpPr/>
      </xdr:nvSpPr>
      <xdr:spPr>
        <a:xfrm>
          <a:off x="12299950" y="17227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112268</xdr:rowOff>
    </xdr:from>
    <xdr:to>
      <xdr:col>67</xdr:col>
      <xdr:colOff>101600</xdr:colOff>
      <xdr:row>104</xdr:row>
      <xdr:rowOff>42418</xdr:rowOff>
    </xdr:to>
    <xdr:sp macro="" textlink="">
      <xdr:nvSpPr>
        <xdr:cNvPr id="579" name="フローチャート: 判断 578"/>
        <xdr:cNvSpPr/>
      </xdr:nvSpPr>
      <xdr:spPr>
        <a:xfrm>
          <a:off x="11487150" y="1720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169418</xdr:rowOff>
    </xdr:from>
    <xdr:to>
      <xdr:col>85</xdr:col>
      <xdr:colOff>177800</xdr:colOff>
      <xdr:row>105</xdr:row>
      <xdr:rowOff>99568</xdr:rowOff>
    </xdr:to>
    <xdr:sp macro="" textlink="">
      <xdr:nvSpPr>
        <xdr:cNvPr id="585" name="楕円 584"/>
        <xdr:cNvSpPr/>
      </xdr:nvSpPr>
      <xdr:spPr>
        <a:xfrm>
          <a:off x="14649450" y="1742871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147845</xdr:rowOff>
    </xdr:from>
    <xdr:ext cx="405111" cy="259045"/>
    <xdr:sp macro="" textlink="">
      <xdr:nvSpPr>
        <xdr:cNvPr id="586" name="【公民館】&#10;有形固定資産減価償却率該当値テキスト"/>
        <xdr:cNvSpPr txBox="1"/>
      </xdr:nvSpPr>
      <xdr:spPr>
        <a:xfrm>
          <a:off x="14738350" y="1740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153415</xdr:rowOff>
    </xdr:from>
    <xdr:to>
      <xdr:col>81</xdr:col>
      <xdr:colOff>101600</xdr:colOff>
      <xdr:row>105</xdr:row>
      <xdr:rowOff>83565</xdr:rowOff>
    </xdr:to>
    <xdr:sp macro="" textlink="">
      <xdr:nvSpPr>
        <xdr:cNvPr id="587" name="楕円 586"/>
        <xdr:cNvSpPr/>
      </xdr:nvSpPr>
      <xdr:spPr>
        <a:xfrm>
          <a:off x="13887450" y="1741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32765</xdr:rowOff>
    </xdr:from>
    <xdr:to>
      <xdr:col>85</xdr:col>
      <xdr:colOff>127000</xdr:colOff>
      <xdr:row>105</xdr:row>
      <xdr:rowOff>48768</xdr:rowOff>
    </xdr:to>
    <xdr:cxnSp macro="">
      <xdr:nvCxnSpPr>
        <xdr:cNvPr id="588" name="直線コネクタ 587"/>
        <xdr:cNvCxnSpPr/>
      </xdr:nvCxnSpPr>
      <xdr:spPr>
        <a:xfrm>
          <a:off x="13938250" y="17463515"/>
          <a:ext cx="762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107696</xdr:rowOff>
    </xdr:from>
    <xdr:to>
      <xdr:col>76</xdr:col>
      <xdr:colOff>165100</xdr:colOff>
      <xdr:row>105</xdr:row>
      <xdr:rowOff>37846</xdr:rowOff>
    </xdr:to>
    <xdr:sp macro="" textlink="">
      <xdr:nvSpPr>
        <xdr:cNvPr id="589" name="楕円 588"/>
        <xdr:cNvSpPr/>
      </xdr:nvSpPr>
      <xdr:spPr>
        <a:xfrm>
          <a:off x="13093700" y="1736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158496</xdr:rowOff>
    </xdr:from>
    <xdr:to>
      <xdr:col>81</xdr:col>
      <xdr:colOff>50800</xdr:colOff>
      <xdr:row>105</xdr:row>
      <xdr:rowOff>32765</xdr:rowOff>
    </xdr:to>
    <xdr:cxnSp macro="">
      <xdr:nvCxnSpPr>
        <xdr:cNvPr id="590" name="直線コネクタ 589"/>
        <xdr:cNvCxnSpPr/>
      </xdr:nvCxnSpPr>
      <xdr:spPr>
        <a:xfrm>
          <a:off x="13144500" y="17417796"/>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61976</xdr:rowOff>
    </xdr:from>
    <xdr:to>
      <xdr:col>72</xdr:col>
      <xdr:colOff>38100</xdr:colOff>
      <xdr:row>104</xdr:row>
      <xdr:rowOff>163576</xdr:rowOff>
    </xdr:to>
    <xdr:sp macro="" textlink="">
      <xdr:nvSpPr>
        <xdr:cNvPr id="591" name="楕円 590"/>
        <xdr:cNvSpPr/>
      </xdr:nvSpPr>
      <xdr:spPr>
        <a:xfrm>
          <a:off x="12299950" y="173212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112776</xdr:rowOff>
    </xdr:from>
    <xdr:to>
      <xdr:col>76</xdr:col>
      <xdr:colOff>114300</xdr:colOff>
      <xdr:row>104</xdr:row>
      <xdr:rowOff>158496</xdr:rowOff>
    </xdr:to>
    <xdr:cxnSp macro="">
      <xdr:nvCxnSpPr>
        <xdr:cNvPr id="592" name="直線コネクタ 591"/>
        <xdr:cNvCxnSpPr/>
      </xdr:nvCxnSpPr>
      <xdr:spPr>
        <a:xfrm>
          <a:off x="12344400" y="17372076"/>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13970</xdr:rowOff>
    </xdr:from>
    <xdr:to>
      <xdr:col>67</xdr:col>
      <xdr:colOff>101600</xdr:colOff>
      <xdr:row>104</xdr:row>
      <xdr:rowOff>115570</xdr:rowOff>
    </xdr:to>
    <xdr:sp macro="" textlink="">
      <xdr:nvSpPr>
        <xdr:cNvPr id="593" name="楕円 592"/>
        <xdr:cNvSpPr/>
      </xdr:nvSpPr>
      <xdr:spPr>
        <a:xfrm>
          <a:off x="11487150" y="1727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64770</xdr:rowOff>
    </xdr:from>
    <xdr:to>
      <xdr:col>71</xdr:col>
      <xdr:colOff>177800</xdr:colOff>
      <xdr:row>104</xdr:row>
      <xdr:rowOff>112776</xdr:rowOff>
    </xdr:to>
    <xdr:cxnSp macro="">
      <xdr:nvCxnSpPr>
        <xdr:cNvPr id="594" name="直線コネクタ 593"/>
        <xdr:cNvCxnSpPr/>
      </xdr:nvCxnSpPr>
      <xdr:spPr>
        <a:xfrm>
          <a:off x="11537950" y="17324070"/>
          <a:ext cx="8064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145814</xdr:rowOff>
    </xdr:from>
    <xdr:ext cx="405111" cy="259045"/>
    <xdr:sp macro="" textlink="">
      <xdr:nvSpPr>
        <xdr:cNvPr id="595" name="n_1aveValue【公民館】&#10;有形固定資産減価償却率"/>
        <xdr:cNvSpPr txBox="1"/>
      </xdr:nvSpPr>
      <xdr:spPr>
        <a:xfrm>
          <a:off x="13742044" y="17062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127525</xdr:rowOff>
    </xdr:from>
    <xdr:ext cx="405111" cy="259045"/>
    <xdr:sp macro="" textlink="">
      <xdr:nvSpPr>
        <xdr:cNvPr id="596" name="n_2aveValue【公民館】&#10;有形固定資産減価償却率"/>
        <xdr:cNvSpPr txBox="1"/>
      </xdr:nvSpPr>
      <xdr:spPr>
        <a:xfrm>
          <a:off x="12960994" y="1704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86377</xdr:rowOff>
    </xdr:from>
    <xdr:ext cx="405111" cy="259045"/>
    <xdr:sp macro="" textlink="">
      <xdr:nvSpPr>
        <xdr:cNvPr id="597" name="n_3aveValue【公民館】&#10;有形固定資産減価償却率"/>
        <xdr:cNvSpPr txBox="1"/>
      </xdr:nvSpPr>
      <xdr:spPr>
        <a:xfrm>
          <a:off x="12167244" y="1700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58945</xdr:rowOff>
    </xdr:from>
    <xdr:ext cx="405111" cy="259045"/>
    <xdr:sp macro="" textlink="">
      <xdr:nvSpPr>
        <xdr:cNvPr id="598" name="n_4aveValue【公民館】&#10;有形固定資産減価償却率"/>
        <xdr:cNvSpPr txBox="1"/>
      </xdr:nvSpPr>
      <xdr:spPr>
        <a:xfrm>
          <a:off x="11354444" y="1697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74692</xdr:rowOff>
    </xdr:from>
    <xdr:ext cx="405111" cy="259045"/>
    <xdr:sp macro="" textlink="">
      <xdr:nvSpPr>
        <xdr:cNvPr id="599" name="n_1mainValue【公民館】&#10;有形固定資産減価償却率"/>
        <xdr:cNvSpPr txBox="1"/>
      </xdr:nvSpPr>
      <xdr:spPr>
        <a:xfrm>
          <a:off x="13742044" y="17505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28973</xdr:rowOff>
    </xdr:from>
    <xdr:ext cx="405111" cy="259045"/>
    <xdr:sp macro="" textlink="">
      <xdr:nvSpPr>
        <xdr:cNvPr id="600" name="n_2mainValue【公民館】&#10;有形固定資産減価償却率"/>
        <xdr:cNvSpPr txBox="1"/>
      </xdr:nvSpPr>
      <xdr:spPr>
        <a:xfrm>
          <a:off x="12960994" y="17459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154703</xdr:rowOff>
    </xdr:from>
    <xdr:ext cx="405111" cy="259045"/>
    <xdr:sp macro="" textlink="">
      <xdr:nvSpPr>
        <xdr:cNvPr id="601" name="n_3mainValue【公民館】&#10;有形固定資産減価償却率"/>
        <xdr:cNvSpPr txBox="1"/>
      </xdr:nvSpPr>
      <xdr:spPr>
        <a:xfrm>
          <a:off x="12167244" y="17414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106697</xdr:rowOff>
    </xdr:from>
    <xdr:ext cx="405111" cy="259045"/>
    <xdr:sp macro="" textlink="">
      <xdr:nvSpPr>
        <xdr:cNvPr id="602" name="n_4mainValue【公民館】&#10;有形固定資産減価償却率"/>
        <xdr:cNvSpPr txBox="1"/>
      </xdr:nvSpPr>
      <xdr:spPr>
        <a:xfrm>
          <a:off x="11354444" y="1736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3" name="正方形/長方形 602"/>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4" name="正方形/長方形 603"/>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5" name="正方形/長方形 604"/>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6" name="正方形/長方形 605"/>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7" name="正方形/長方形 606"/>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8" name="正方形/長方形 607"/>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9" name="正方形/長方形 608"/>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0" name="正方形/長方形 609"/>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1" name="テキスト ボックス 610"/>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2" name="直線コネクタ 611"/>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13" name="直線コネクタ 612"/>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4" name="テキスト ボックス 613"/>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5" name="直線コネクタ 614"/>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6" name="テキスト ボックス 615"/>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7" name="直線コネクタ 616"/>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8" name="テキスト ボックス 617"/>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9" name="直線コネクタ 618"/>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20" name="テキスト ボックス 619"/>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1" name="直線コネクタ 620"/>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2" name="テキスト ボックス 621"/>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3" name="【公民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115063</xdr:rowOff>
    </xdr:from>
    <xdr:to>
      <xdr:col>116</xdr:col>
      <xdr:colOff>62864</xdr:colOff>
      <xdr:row>108</xdr:row>
      <xdr:rowOff>14478</xdr:rowOff>
    </xdr:to>
    <xdr:cxnSp macro="">
      <xdr:nvCxnSpPr>
        <xdr:cNvPr id="624" name="直線コネクタ 623"/>
        <xdr:cNvCxnSpPr/>
      </xdr:nvCxnSpPr>
      <xdr:spPr>
        <a:xfrm flipV="1">
          <a:off x="19951064" y="16688563"/>
          <a:ext cx="0" cy="1271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18305</xdr:rowOff>
    </xdr:from>
    <xdr:ext cx="469744" cy="259045"/>
    <xdr:sp macro="" textlink="">
      <xdr:nvSpPr>
        <xdr:cNvPr id="625" name="【公民館】&#10;一人当たり面積最小値テキスト"/>
        <xdr:cNvSpPr txBox="1"/>
      </xdr:nvSpPr>
      <xdr:spPr>
        <a:xfrm>
          <a:off x="19989800" y="1796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xdr:rowOff>
    </xdr:from>
    <xdr:to>
      <xdr:col>116</xdr:col>
      <xdr:colOff>152400</xdr:colOff>
      <xdr:row>108</xdr:row>
      <xdr:rowOff>14478</xdr:rowOff>
    </xdr:to>
    <xdr:cxnSp macro="">
      <xdr:nvCxnSpPr>
        <xdr:cNvPr id="626" name="直線コネクタ 625"/>
        <xdr:cNvCxnSpPr/>
      </xdr:nvCxnSpPr>
      <xdr:spPr>
        <a:xfrm>
          <a:off x="19881850" y="179595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61740</xdr:rowOff>
    </xdr:from>
    <xdr:ext cx="469744" cy="259045"/>
    <xdr:sp macro="" textlink="">
      <xdr:nvSpPr>
        <xdr:cNvPr id="627" name="【公民館】&#10;一人当たり面積最大値テキスト"/>
        <xdr:cNvSpPr txBox="1"/>
      </xdr:nvSpPr>
      <xdr:spPr>
        <a:xfrm>
          <a:off x="19989800" y="1646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115063</xdr:rowOff>
    </xdr:from>
    <xdr:to>
      <xdr:col>116</xdr:col>
      <xdr:colOff>152400</xdr:colOff>
      <xdr:row>100</xdr:row>
      <xdr:rowOff>115063</xdr:rowOff>
    </xdr:to>
    <xdr:cxnSp macro="">
      <xdr:nvCxnSpPr>
        <xdr:cNvPr id="628" name="直線コネクタ 627"/>
        <xdr:cNvCxnSpPr/>
      </xdr:nvCxnSpPr>
      <xdr:spPr>
        <a:xfrm>
          <a:off x="19881850" y="166885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144290</xdr:rowOff>
    </xdr:from>
    <xdr:ext cx="469744" cy="259045"/>
    <xdr:sp macro="" textlink="">
      <xdr:nvSpPr>
        <xdr:cNvPr id="629" name="【公民館】&#10;一人当たり面積平均値テキスト"/>
        <xdr:cNvSpPr txBox="1"/>
      </xdr:nvSpPr>
      <xdr:spPr>
        <a:xfrm>
          <a:off x="19989800" y="174035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121413</xdr:rowOff>
    </xdr:from>
    <xdr:to>
      <xdr:col>116</xdr:col>
      <xdr:colOff>114300</xdr:colOff>
      <xdr:row>106</xdr:row>
      <xdr:rowOff>51563</xdr:rowOff>
    </xdr:to>
    <xdr:sp macro="" textlink="">
      <xdr:nvSpPr>
        <xdr:cNvPr id="630" name="フローチャート: 判断 629"/>
        <xdr:cNvSpPr/>
      </xdr:nvSpPr>
      <xdr:spPr>
        <a:xfrm>
          <a:off x="19900900" y="1755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123698</xdr:rowOff>
    </xdr:from>
    <xdr:to>
      <xdr:col>112</xdr:col>
      <xdr:colOff>38100</xdr:colOff>
      <xdr:row>106</xdr:row>
      <xdr:rowOff>53848</xdr:rowOff>
    </xdr:to>
    <xdr:sp macro="" textlink="">
      <xdr:nvSpPr>
        <xdr:cNvPr id="631" name="フローチャート: 判断 630"/>
        <xdr:cNvSpPr/>
      </xdr:nvSpPr>
      <xdr:spPr>
        <a:xfrm>
          <a:off x="19157950" y="175544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112268</xdr:rowOff>
    </xdr:from>
    <xdr:to>
      <xdr:col>107</xdr:col>
      <xdr:colOff>101600</xdr:colOff>
      <xdr:row>106</xdr:row>
      <xdr:rowOff>42418</xdr:rowOff>
    </xdr:to>
    <xdr:sp macro="" textlink="">
      <xdr:nvSpPr>
        <xdr:cNvPr id="632" name="フローチャート: 判断 631"/>
        <xdr:cNvSpPr/>
      </xdr:nvSpPr>
      <xdr:spPr>
        <a:xfrm>
          <a:off x="18345150" y="1754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121413</xdr:rowOff>
    </xdr:from>
    <xdr:to>
      <xdr:col>102</xdr:col>
      <xdr:colOff>165100</xdr:colOff>
      <xdr:row>106</xdr:row>
      <xdr:rowOff>51563</xdr:rowOff>
    </xdr:to>
    <xdr:sp macro="" textlink="">
      <xdr:nvSpPr>
        <xdr:cNvPr id="633" name="フローチャート: 判断 632"/>
        <xdr:cNvSpPr/>
      </xdr:nvSpPr>
      <xdr:spPr>
        <a:xfrm>
          <a:off x="17551400" y="1755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77978</xdr:rowOff>
    </xdr:from>
    <xdr:to>
      <xdr:col>98</xdr:col>
      <xdr:colOff>38100</xdr:colOff>
      <xdr:row>106</xdr:row>
      <xdr:rowOff>8128</xdr:rowOff>
    </xdr:to>
    <xdr:sp macro="" textlink="">
      <xdr:nvSpPr>
        <xdr:cNvPr id="634" name="フローチャート: 判断 633"/>
        <xdr:cNvSpPr/>
      </xdr:nvSpPr>
      <xdr:spPr>
        <a:xfrm>
          <a:off x="16757650" y="175087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5" name="テキスト ボックス 634"/>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6" name="テキスト ボックス 635"/>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7" name="テキスト ボックス 636"/>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8" name="テキスト ボックス 637"/>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9" name="テキスト ボックス 638"/>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20828</xdr:rowOff>
    </xdr:from>
    <xdr:to>
      <xdr:col>116</xdr:col>
      <xdr:colOff>114300</xdr:colOff>
      <xdr:row>106</xdr:row>
      <xdr:rowOff>122428</xdr:rowOff>
    </xdr:to>
    <xdr:sp macro="" textlink="">
      <xdr:nvSpPr>
        <xdr:cNvPr id="640" name="楕円 639"/>
        <xdr:cNvSpPr/>
      </xdr:nvSpPr>
      <xdr:spPr>
        <a:xfrm>
          <a:off x="19900900" y="1762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170705</xdr:rowOff>
    </xdr:from>
    <xdr:ext cx="469744" cy="259045"/>
    <xdr:sp macro="" textlink="">
      <xdr:nvSpPr>
        <xdr:cNvPr id="641" name="【公民館】&#10;一人当たり面積該当値テキスト"/>
        <xdr:cNvSpPr txBox="1"/>
      </xdr:nvSpPr>
      <xdr:spPr>
        <a:xfrm>
          <a:off x="19989800" y="17601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155702</xdr:rowOff>
    </xdr:from>
    <xdr:to>
      <xdr:col>112</xdr:col>
      <xdr:colOff>38100</xdr:colOff>
      <xdr:row>106</xdr:row>
      <xdr:rowOff>85852</xdr:rowOff>
    </xdr:to>
    <xdr:sp macro="" textlink="">
      <xdr:nvSpPr>
        <xdr:cNvPr id="642" name="楕円 641"/>
        <xdr:cNvSpPr/>
      </xdr:nvSpPr>
      <xdr:spPr>
        <a:xfrm>
          <a:off x="19157950" y="175864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35052</xdr:rowOff>
    </xdr:from>
    <xdr:to>
      <xdr:col>116</xdr:col>
      <xdr:colOff>63500</xdr:colOff>
      <xdr:row>106</xdr:row>
      <xdr:rowOff>71628</xdr:rowOff>
    </xdr:to>
    <xdr:cxnSp macro="">
      <xdr:nvCxnSpPr>
        <xdr:cNvPr id="643" name="直線コネクタ 642"/>
        <xdr:cNvCxnSpPr/>
      </xdr:nvCxnSpPr>
      <xdr:spPr>
        <a:xfrm>
          <a:off x="19202400" y="17637252"/>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162561</xdr:rowOff>
    </xdr:from>
    <xdr:to>
      <xdr:col>107</xdr:col>
      <xdr:colOff>101600</xdr:colOff>
      <xdr:row>106</xdr:row>
      <xdr:rowOff>92711</xdr:rowOff>
    </xdr:to>
    <xdr:sp macro="" textlink="">
      <xdr:nvSpPr>
        <xdr:cNvPr id="644" name="楕円 643"/>
        <xdr:cNvSpPr/>
      </xdr:nvSpPr>
      <xdr:spPr>
        <a:xfrm>
          <a:off x="1834515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35052</xdr:rowOff>
    </xdr:from>
    <xdr:to>
      <xdr:col>111</xdr:col>
      <xdr:colOff>177800</xdr:colOff>
      <xdr:row>106</xdr:row>
      <xdr:rowOff>41911</xdr:rowOff>
    </xdr:to>
    <xdr:cxnSp macro="">
      <xdr:nvCxnSpPr>
        <xdr:cNvPr id="645" name="直線コネクタ 644"/>
        <xdr:cNvCxnSpPr/>
      </xdr:nvCxnSpPr>
      <xdr:spPr>
        <a:xfrm flipV="1">
          <a:off x="18395950" y="17637252"/>
          <a:ext cx="80645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169418</xdr:rowOff>
    </xdr:from>
    <xdr:to>
      <xdr:col>102</xdr:col>
      <xdr:colOff>165100</xdr:colOff>
      <xdr:row>106</xdr:row>
      <xdr:rowOff>99568</xdr:rowOff>
    </xdr:to>
    <xdr:sp macro="" textlink="">
      <xdr:nvSpPr>
        <xdr:cNvPr id="646" name="楕円 645"/>
        <xdr:cNvSpPr/>
      </xdr:nvSpPr>
      <xdr:spPr>
        <a:xfrm>
          <a:off x="17551400" y="1760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41911</xdr:rowOff>
    </xdr:from>
    <xdr:to>
      <xdr:col>107</xdr:col>
      <xdr:colOff>50800</xdr:colOff>
      <xdr:row>106</xdr:row>
      <xdr:rowOff>48768</xdr:rowOff>
    </xdr:to>
    <xdr:cxnSp macro="">
      <xdr:nvCxnSpPr>
        <xdr:cNvPr id="647" name="直線コネクタ 646"/>
        <xdr:cNvCxnSpPr/>
      </xdr:nvCxnSpPr>
      <xdr:spPr>
        <a:xfrm flipV="1">
          <a:off x="17602200" y="17644111"/>
          <a:ext cx="79375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648" name="楕円 647"/>
        <xdr:cNvSpPr/>
      </xdr:nvSpPr>
      <xdr:spPr>
        <a:xfrm>
          <a:off x="16757650" y="17604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48768</xdr:rowOff>
    </xdr:from>
    <xdr:to>
      <xdr:col>102</xdr:col>
      <xdr:colOff>114300</xdr:colOff>
      <xdr:row>106</xdr:row>
      <xdr:rowOff>53339</xdr:rowOff>
    </xdr:to>
    <xdr:cxnSp macro="">
      <xdr:nvCxnSpPr>
        <xdr:cNvPr id="649" name="直線コネクタ 648"/>
        <xdr:cNvCxnSpPr/>
      </xdr:nvCxnSpPr>
      <xdr:spPr>
        <a:xfrm flipV="1">
          <a:off x="16802100" y="17650968"/>
          <a:ext cx="8001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70375</xdr:rowOff>
    </xdr:from>
    <xdr:ext cx="469744" cy="259045"/>
    <xdr:sp macro="" textlink="">
      <xdr:nvSpPr>
        <xdr:cNvPr id="650" name="n_1aveValue【公民館】&#10;一人当たり面積"/>
        <xdr:cNvSpPr txBox="1"/>
      </xdr:nvSpPr>
      <xdr:spPr>
        <a:xfrm>
          <a:off x="18980227" y="1732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58945</xdr:rowOff>
    </xdr:from>
    <xdr:ext cx="469744" cy="259045"/>
    <xdr:sp macro="" textlink="">
      <xdr:nvSpPr>
        <xdr:cNvPr id="651" name="n_2aveValue【公民館】&#10;一人当たり面積"/>
        <xdr:cNvSpPr txBox="1"/>
      </xdr:nvSpPr>
      <xdr:spPr>
        <a:xfrm>
          <a:off x="18180127" y="1731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68090</xdr:rowOff>
    </xdr:from>
    <xdr:ext cx="469744" cy="259045"/>
    <xdr:sp macro="" textlink="">
      <xdr:nvSpPr>
        <xdr:cNvPr id="652" name="n_3aveValue【公民館】&#10;一人当たり面積"/>
        <xdr:cNvSpPr txBox="1"/>
      </xdr:nvSpPr>
      <xdr:spPr>
        <a:xfrm>
          <a:off x="17386377" y="173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24655</xdr:rowOff>
    </xdr:from>
    <xdr:ext cx="469744" cy="259045"/>
    <xdr:sp macro="" textlink="">
      <xdr:nvSpPr>
        <xdr:cNvPr id="653" name="n_4aveValue【公民館】&#10;一人当たり面積"/>
        <xdr:cNvSpPr txBox="1"/>
      </xdr:nvSpPr>
      <xdr:spPr>
        <a:xfrm>
          <a:off x="16592627" y="1728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76979</xdr:rowOff>
    </xdr:from>
    <xdr:ext cx="469744" cy="259045"/>
    <xdr:sp macro="" textlink="">
      <xdr:nvSpPr>
        <xdr:cNvPr id="654" name="n_1mainValue【公民館】&#10;一人当たり面積"/>
        <xdr:cNvSpPr txBox="1"/>
      </xdr:nvSpPr>
      <xdr:spPr>
        <a:xfrm>
          <a:off x="18980227" y="1767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83838</xdr:rowOff>
    </xdr:from>
    <xdr:ext cx="469744" cy="259045"/>
    <xdr:sp macro="" textlink="">
      <xdr:nvSpPr>
        <xdr:cNvPr id="655" name="n_2mainValue【公民館】&#10;一人当たり面積"/>
        <xdr:cNvSpPr txBox="1"/>
      </xdr:nvSpPr>
      <xdr:spPr>
        <a:xfrm>
          <a:off x="18180127"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90695</xdr:rowOff>
    </xdr:from>
    <xdr:ext cx="469744" cy="259045"/>
    <xdr:sp macro="" textlink="">
      <xdr:nvSpPr>
        <xdr:cNvPr id="656" name="n_3mainValue【公民館】&#10;一人当たり面積"/>
        <xdr:cNvSpPr txBox="1"/>
      </xdr:nvSpPr>
      <xdr:spPr>
        <a:xfrm>
          <a:off x="17386377" y="1769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657" name="n_4mainValue【公民館】&#10;一人当たり面積"/>
        <xdr:cNvSpPr txBox="1"/>
      </xdr:nvSpPr>
      <xdr:spPr>
        <a:xfrm>
          <a:off x="16592627" y="1769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すべての類型において類似団体を上回っており、施設の老朽化が進んでいることがわかる。とりわけ学校施設においては類似団体との差が、</a:t>
          </a:r>
          <a:r>
            <a:rPr kumimoji="1" lang="en-US" altLang="ja-JP" sz="1300">
              <a:latin typeface="ＭＳ Ｐゴシック" panose="020B0600070205080204" pitchFamily="50" charset="-128"/>
              <a:ea typeface="ＭＳ Ｐゴシック" panose="020B0600070205080204" pitchFamily="50" charset="-128"/>
            </a:rPr>
            <a:t>21.6</a:t>
          </a:r>
          <a:r>
            <a:rPr kumimoji="1" lang="ja-JP" altLang="en-US" sz="1300">
              <a:latin typeface="ＭＳ Ｐゴシック" panose="020B0600070205080204" pitchFamily="50" charset="-128"/>
              <a:ea typeface="ＭＳ Ｐゴシック" panose="020B0600070205080204" pitchFamily="50" charset="-128"/>
            </a:rPr>
            <a:t>％とかなり大きくなっている。小学校の有形固定資産減価償却率が</a:t>
          </a:r>
          <a:r>
            <a:rPr kumimoji="1" lang="en-US" altLang="ja-JP" sz="1300">
              <a:latin typeface="ＭＳ Ｐゴシック" panose="020B0600070205080204" pitchFamily="50" charset="-128"/>
              <a:ea typeface="ＭＳ Ｐゴシック" panose="020B0600070205080204" pitchFamily="50" charset="-128"/>
            </a:rPr>
            <a:t>88.6</a:t>
          </a:r>
          <a:r>
            <a:rPr kumimoji="1" lang="ja-JP" altLang="en-US" sz="1300">
              <a:latin typeface="ＭＳ Ｐゴシック" panose="020B0600070205080204" pitchFamily="50" charset="-128"/>
              <a:ea typeface="ＭＳ Ｐゴシック" panose="020B0600070205080204" pitchFamily="50" charset="-128"/>
            </a:rPr>
            <a:t>％、中学校が</a:t>
          </a:r>
          <a:r>
            <a:rPr kumimoji="1" lang="en-US" altLang="ja-JP" sz="1300">
              <a:latin typeface="ＭＳ Ｐゴシック" panose="020B0600070205080204" pitchFamily="50" charset="-128"/>
              <a:ea typeface="ＭＳ Ｐゴシック" panose="020B0600070205080204" pitchFamily="50" charset="-128"/>
            </a:rPr>
            <a:t>77.7</a:t>
          </a:r>
          <a:r>
            <a:rPr kumimoji="1" lang="ja-JP" altLang="en-US" sz="1300">
              <a:latin typeface="ＭＳ Ｐゴシック" panose="020B0600070205080204" pitchFamily="50" charset="-128"/>
              <a:ea typeface="ＭＳ Ｐゴシック" panose="020B0600070205080204" pitchFamily="50" charset="-128"/>
            </a:rPr>
            <a:t>％となっており、特に小学校の有形固定資産減価償却率が高くなっている。今後も引き続き公共施設等総合管理計画に基づく個別施設計画に則り、計画的な更新に取り組んでいく。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161925</xdr:rowOff>
    </xdr:from>
    <xdr:to>
      <xdr:col>24</xdr:col>
      <xdr:colOff>62865</xdr:colOff>
      <xdr:row>64</xdr:row>
      <xdr:rowOff>76200</xdr:rowOff>
    </xdr:to>
    <xdr:cxnSp macro="">
      <xdr:nvCxnSpPr>
        <xdr:cNvPr id="73" name="直線コネクタ 72"/>
        <xdr:cNvCxnSpPr/>
      </xdr:nvCxnSpPr>
      <xdr:spPr>
        <a:xfrm flipV="1">
          <a:off x="4177665" y="924877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108602</xdr:rowOff>
    </xdr:from>
    <xdr:ext cx="405111" cy="259045"/>
    <xdr:sp macro="" textlink="">
      <xdr:nvSpPr>
        <xdr:cNvPr id="76" name="【体育館・プール】&#10;有形固定資産減価償却率最大値テキスト"/>
        <xdr:cNvSpPr txBox="1"/>
      </xdr:nvSpPr>
      <xdr:spPr>
        <a:xfrm>
          <a:off x="4216400" y="903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161925</xdr:rowOff>
    </xdr:from>
    <xdr:to>
      <xdr:col>24</xdr:col>
      <xdr:colOff>152400</xdr:colOff>
      <xdr:row>55</xdr:row>
      <xdr:rowOff>161925</xdr:rowOff>
    </xdr:to>
    <xdr:cxnSp macro="">
      <xdr:nvCxnSpPr>
        <xdr:cNvPr id="77" name="直線コネクタ 76"/>
        <xdr:cNvCxnSpPr/>
      </xdr:nvCxnSpPr>
      <xdr:spPr>
        <a:xfrm>
          <a:off x="4108450" y="92487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40022</xdr:rowOff>
    </xdr:from>
    <xdr:ext cx="405111" cy="259045"/>
    <xdr:sp macro="" textlink="">
      <xdr:nvSpPr>
        <xdr:cNvPr id="78" name="【体育館・プール】&#10;有形固定資産減価償却率平均値テキスト"/>
        <xdr:cNvSpPr txBox="1"/>
      </xdr:nvSpPr>
      <xdr:spPr>
        <a:xfrm>
          <a:off x="42164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79" name="フローチャート: 判断 78"/>
        <xdr:cNvSpPr/>
      </xdr:nvSpPr>
      <xdr:spPr>
        <a:xfrm>
          <a:off x="4127500" y="997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48260</xdr:rowOff>
    </xdr:from>
    <xdr:to>
      <xdr:col>20</xdr:col>
      <xdr:colOff>38100</xdr:colOff>
      <xdr:row>60</xdr:row>
      <xdr:rowOff>149860</xdr:rowOff>
    </xdr:to>
    <xdr:sp macro="" textlink="">
      <xdr:nvSpPr>
        <xdr:cNvPr id="80" name="フローチャート: 判断 79"/>
        <xdr:cNvSpPr/>
      </xdr:nvSpPr>
      <xdr:spPr>
        <a:xfrm>
          <a:off x="3384550" y="99606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71120</xdr:rowOff>
    </xdr:from>
    <xdr:to>
      <xdr:col>15</xdr:col>
      <xdr:colOff>101600</xdr:colOff>
      <xdr:row>61</xdr:row>
      <xdr:rowOff>1270</xdr:rowOff>
    </xdr:to>
    <xdr:sp macro="" textlink="">
      <xdr:nvSpPr>
        <xdr:cNvPr id="81" name="フローチャート: 判断 80"/>
        <xdr:cNvSpPr/>
      </xdr:nvSpPr>
      <xdr:spPr>
        <a:xfrm>
          <a:off x="2571750" y="9983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82" name="フローチャート: 判断 81"/>
        <xdr:cNvSpPr/>
      </xdr:nvSpPr>
      <xdr:spPr>
        <a:xfrm>
          <a:off x="1778000" y="99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83" name="フローチャート: 判断 82"/>
        <xdr:cNvSpPr/>
      </xdr:nvSpPr>
      <xdr:spPr>
        <a:xfrm>
          <a:off x="984250" y="99117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52070</xdr:rowOff>
    </xdr:from>
    <xdr:to>
      <xdr:col>24</xdr:col>
      <xdr:colOff>114300</xdr:colOff>
      <xdr:row>59</xdr:row>
      <xdr:rowOff>153670</xdr:rowOff>
    </xdr:to>
    <xdr:sp macro="" textlink="">
      <xdr:nvSpPr>
        <xdr:cNvPr id="89" name="楕円 88"/>
        <xdr:cNvSpPr/>
      </xdr:nvSpPr>
      <xdr:spPr>
        <a:xfrm>
          <a:off x="41275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74947</xdr:rowOff>
    </xdr:from>
    <xdr:ext cx="405111" cy="259045"/>
    <xdr:sp macro="" textlink="">
      <xdr:nvSpPr>
        <xdr:cNvPr id="90" name="【体育館・プール】&#10;有形固定資産減価償却率該当値テキスト"/>
        <xdr:cNvSpPr txBox="1"/>
      </xdr:nvSpPr>
      <xdr:spPr>
        <a:xfrm>
          <a:off x="4216400"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xdr:rowOff>
    </xdr:from>
    <xdr:to>
      <xdr:col>20</xdr:col>
      <xdr:colOff>38100</xdr:colOff>
      <xdr:row>59</xdr:row>
      <xdr:rowOff>107950</xdr:rowOff>
    </xdr:to>
    <xdr:sp macro="" textlink="">
      <xdr:nvSpPr>
        <xdr:cNvPr id="91" name="楕円 90"/>
        <xdr:cNvSpPr/>
      </xdr:nvSpPr>
      <xdr:spPr>
        <a:xfrm>
          <a:off x="3384550" y="9753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102870</xdr:rowOff>
    </xdr:to>
    <xdr:cxnSp macro="">
      <xdr:nvCxnSpPr>
        <xdr:cNvPr id="92" name="直線コネクタ 91"/>
        <xdr:cNvCxnSpPr/>
      </xdr:nvCxnSpPr>
      <xdr:spPr>
        <a:xfrm>
          <a:off x="3429000" y="9804400"/>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23495</xdr:rowOff>
    </xdr:from>
    <xdr:to>
      <xdr:col>15</xdr:col>
      <xdr:colOff>101600</xdr:colOff>
      <xdr:row>59</xdr:row>
      <xdr:rowOff>125095</xdr:rowOff>
    </xdr:to>
    <xdr:sp macro="" textlink="">
      <xdr:nvSpPr>
        <xdr:cNvPr id="93" name="楕円 92"/>
        <xdr:cNvSpPr/>
      </xdr:nvSpPr>
      <xdr:spPr>
        <a:xfrm>
          <a:off x="2571750" y="977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74295</xdr:rowOff>
    </xdr:to>
    <xdr:cxnSp macro="">
      <xdr:nvCxnSpPr>
        <xdr:cNvPr id="94" name="直線コネクタ 93"/>
        <xdr:cNvCxnSpPr/>
      </xdr:nvCxnSpPr>
      <xdr:spPr>
        <a:xfrm flipV="1">
          <a:off x="2622550" y="9804400"/>
          <a:ext cx="8064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153035</xdr:rowOff>
    </xdr:from>
    <xdr:to>
      <xdr:col>10</xdr:col>
      <xdr:colOff>165100</xdr:colOff>
      <xdr:row>59</xdr:row>
      <xdr:rowOff>83185</xdr:rowOff>
    </xdr:to>
    <xdr:sp macro="" textlink="">
      <xdr:nvSpPr>
        <xdr:cNvPr id="95" name="楕円 94"/>
        <xdr:cNvSpPr/>
      </xdr:nvSpPr>
      <xdr:spPr>
        <a:xfrm>
          <a:off x="1778000" y="97351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32385</xdr:rowOff>
    </xdr:from>
    <xdr:to>
      <xdr:col>15</xdr:col>
      <xdr:colOff>50800</xdr:colOff>
      <xdr:row>59</xdr:row>
      <xdr:rowOff>74295</xdr:rowOff>
    </xdr:to>
    <xdr:cxnSp macro="">
      <xdr:nvCxnSpPr>
        <xdr:cNvPr id="96" name="直線コネクタ 95"/>
        <xdr:cNvCxnSpPr/>
      </xdr:nvCxnSpPr>
      <xdr:spPr>
        <a:xfrm>
          <a:off x="1828800" y="977963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113030</xdr:rowOff>
    </xdr:from>
    <xdr:to>
      <xdr:col>6</xdr:col>
      <xdr:colOff>38100</xdr:colOff>
      <xdr:row>59</xdr:row>
      <xdr:rowOff>43180</xdr:rowOff>
    </xdr:to>
    <xdr:sp macro="" textlink="">
      <xdr:nvSpPr>
        <xdr:cNvPr id="97" name="楕円 96"/>
        <xdr:cNvSpPr/>
      </xdr:nvSpPr>
      <xdr:spPr>
        <a:xfrm>
          <a:off x="984250" y="9695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163830</xdr:rowOff>
    </xdr:from>
    <xdr:to>
      <xdr:col>10</xdr:col>
      <xdr:colOff>114300</xdr:colOff>
      <xdr:row>59</xdr:row>
      <xdr:rowOff>32385</xdr:rowOff>
    </xdr:to>
    <xdr:cxnSp macro="">
      <xdr:nvCxnSpPr>
        <xdr:cNvPr id="98" name="直線コネクタ 97"/>
        <xdr:cNvCxnSpPr/>
      </xdr:nvCxnSpPr>
      <xdr:spPr>
        <a:xfrm>
          <a:off x="1028700" y="9745980"/>
          <a:ext cx="8001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140987</xdr:rowOff>
    </xdr:from>
    <xdr:ext cx="405111" cy="259045"/>
    <xdr:sp macro="" textlink="">
      <xdr:nvSpPr>
        <xdr:cNvPr id="99" name="n_1aveValue【体育館・プール】&#10;有形固定資産減価償却率"/>
        <xdr:cNvSpPr txBox="1"/>
      </xdr:nvSpPr>
      <xdr:spPr>
        <a:xfrm>
          <a:off x="32391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163847</xdr:rowOff>
    </xdr:from>
    <xdr:ext cx="405111" cy="259045"/>
    <xdr:sp macro="" textlink="">
      <xdr:nvSpPr>
        <xdr:cNvPr id="100" name="n_2aveValue【体育館・プール】&#10;有形固定資産減価償却率"/>
        <xdr:cNvSpPr txBox="1"/>
      </xdr:nvSpPr>
      <xdr:spPr>
        <a:xfrm>
          <a:off x="24390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01" name="n_3aveValue【体育館・プール】&#10;有形固定資産減価償却率"/>
        <xdr:cNvSpPr txBox="1"/>
      </xdr:nvSpPr>
      <xdr:spPr>
        <a:xfrm>
          <a:off x="164529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102" name="n_4aveValue【体育館・プール】&#10;有形固定資産減価償却率"/>
        <xdr:cNvSpPr txBox="1"/>
      </xdr:nvSpPr>
      <xdr:spPr>
        <a:xfrm>
          <a:off x="8515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124477</xdr:rowOff>
    </xdr:from>
    <xdr:ext cx="405111" cy="259045"/>
    <xdr:sp macro="" textlink="">
      <xdr:nvSpPr>
        <xdr:cNvPr id="103" name="n_1mainValue【体育館・プール】&#10;有形固定資産減価償却率"/>
        <xdr:cNvSpPr txBox="1"/>
      </xdr:nvSpPr>
      <xdr:spPr>
        <a:xfrm>
          <a:off x="3239144" y="954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141622</xdr:rowOff>
    </xdr:from>
    <xdr:ext cx="405111" cy="259045"/>
    <xdr:sp macro="" textlink="">
      <xdr:nvSpPr>
        <xdr:cNvPr id="104" name="n_2mainValue【体育館・プール】&#10;有形固定資産減価償却率"/>
        <xdr:cNvSpPr txBox="1"/>
      </xdr:nvSpPr>
      <xdr:spPr>
        <a:xfrm>
          <a:off x="2439044" y="9558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99712</xdr:rowOff>
    </xdr:from>
    <xdr:ext cx="405111" cy="259045"/>
    <xdr:sp macro="" textlink="">
      <xdr:nvSpPr>
        <xdr:cNvPr id="105" name="n_3mainValue【体育館・プール】&#10;有形固定資産減価償却率"/>
        <xdr:cNvSpPr txBox="1"/>
      </xdr:nvSpPr>
      <xdr:spPr>
        <a:xfrm>
          <a:off x="1645294" y="9516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59707</xdr:rowOff>
    </xdr:from>
    <xdr:ext cx="405111" cy="259045"/>
    <xdr:sp macro="" textlink="">
      <xdr:nvSpPr>
        <xdr:cNvPr id="106" name="n_4mainValue【体育館・プール】&#10;有形固定資産減価償却率"/>
        <xdr:cNvSpPr txBox="1"/>
      </xdr:nvSpPr>
      <xdr:spPr>
        <a:xfrm>
          <a:off x="851544" y="9476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7" name="直線コネクタ 116"/>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8" name="テキスト ボックス 117"/>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9" name="直線コネクタ 118"/>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0" name="テキスト ボックス 119"/>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1" name="直線コネクタ 120"/>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2" name="テキスト ボックス 121"/>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3" name="直線コネクタ 122"/>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4" name="テキスト ボックス 123"/>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5" name="直線コネクタ 124"/>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6" name="テキスト ボックス 125"/>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7" name="直線コネクタ 126"/>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8" name="テキスト ボックス 127"/>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9"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104140</xdr:rowOff>
    </xdr:from>
    <xdr:to>
      <xdr:col>54</xdr:col>
      <xdr:colOff>189865</xdr:colOff>
      <xdr:row>64</xdr:row>
      <xdr:rowOff>34290</xdr:rowOff>
    </xdr:to>
    <xdr:cxnSp macro="">
      <xdr:nvCxnSpPr>
        <xdr:cNvPr id="130" name="直線コネクタ 129"/>
        <xdr:cNvCxnSpPr/>
      </xdr:nvCxnSpPr>
      <xdr:spPr>
        <a:xfrm flipV="1">
          <a:off x="9429115" y="9190990"/>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38117</xdr:rowOff>
    </xdr:from>
    <xdr:ext cx="469744" cy="259045"/>
    <xdr:sp macro="" textlink="">
      <xdr:nvSpPr>
        <xdr:cNvPr id="131" name="【体育館・プール】&#10;一人当たり面積最小値テキスト"/>
        <xdr:cNvSpPr txBox="1"/>
      </xdr:nvSpPr>
      <xdr:spPr>
        <a:xfrm>
          <a:off x="9467850" y="106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34290</xdr:rowOff>
    </xdr:from>
    <xdr:to>
      <xdr:col>55</xdr:col>
      <xdr:colOff>88900</xdr:colOff>
      <xdr:row>64</xdr:row>
      <xdr:rowOff>34290</xdr:rowOff>
    </xdr:to>
    <xdr:cxnSp macro="">
      <xdr:nvCxnSpPr>
        <xdr:cNvPr id="132" name="直線コネクタ 131"/>
        <xdr:cNvCxnSpPr/>
      </xdr:nvCxnSpPr>
      <xdr:spPr>
        <a:xfrm>
          <a:off x="9359900" y="106070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50817</xdr:rowOff>
    </xdr:from>
    <xdr:ext cx="469744" cy="259045"/>
    <xdr:sp macro="" textlink="">
      <xdr:nvSpPr>
        <xdr:cNvPr id="133" name="【体育館・プール】&#10;一人当たり面積最大値テキスト"/>
        <xdr:cNvSpPr txBox="1"/>
      </xdr:nvSpPr>
      <xdr:spPr>
        <a:xfrm>
          <a:off x="9467850" y="897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104140</xdr:rowOff>
    </xdr:from>
    <xdr:to>
      <xdr:col>55</xdr:col>
      <xdr:colOff>88900</xdr:colOff>
      <xdr:row>55</xdr:row>
      <xdr:rowOff>104140</xdr:rowOff>
    </xdr:to>
    <xdr:cxnSp macro="">
      <xdr:nvCxnSpPr>
        <xdr:cNvPr id="134" name="直線コネクタ 133"/>
        <xdr:cNvCxnSpPr/>
      </xdr:nvCxnSpPr>
      <xdr:spPr>
        <a:xfrm>
          <a:off x="9359900" y="9190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168927</xdr:rowOff>
    </xdr:from>
    <xdr:ext cx="469744" cy="259045"/>
    <xdr:sp macro="" textlink="">
      <xdr:nvSpPr>
        <xdr:cNvPr id="135" name="【体育館・プール】&#10;一人当たり面積平均値テキスト"/>
        <xdr:cNvSpPr txBox="1"/>
      </xdr:nvSpPr>
      <xdr:spPr>
        <a:xfrm>
          <a:off x="946785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19050</xdr:rowOff>
    </xdr:from>
    <xdr:to>
      <xdr:col>55</xdr:col>
      <xdr:colOff>50800</xdr:colOff>
      <xdr:row>62</xdr:row>
      <xdr:rowOff>120650</xdr:rowOff>
    </xdr:to>
    <xdr:sp macro="" textlink="">
      <xdr:nvSpPr>
        <xdr:cNvPr id="136" name="フローチャート: 判断 135"/>
        <xdr:cNvSpPr/>
      </xdr:nvSpPr>
      <xdr:spPr>
        <a:xfrm>
          <a:off x="9398000" y="10261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17780</xdr:rowOff>
    </xdr:from>
    <xdr:to>
      <xdr:col>50</xdr:col>
      <xdr:colOff>165100</xdr:colOff>
      <xdr:row>62</xdr:row>
      <xdr:rowOff>119380</xdr:rowOff>
    </xdr:to>
    <xdr:sp macro="" textlink="">
      <xdr:nvSpPr>
        <xdr:cNvPr id="137" name="フローチャート: 判断 136"/>
        <xdr:cNvSpPr/>
      </xdr:nvSpPr>
      <xdr:spPr>
        <a:xfrm>
          <a:off x="8636000" y="1026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156210</xdr:rowOff>
    </xdr:from>
    <xdr:to>
      <xdr:col>46</xdr:col>
      <xdr:colOff>38100</xdr:colOff>
      <xdr:row>62</xdr:row>
      <xdr:rowOff>86360</xdr:rowOff>
    </xdr:to>
    <xdr:sp macro="" textlink="">
      <xdr:nvSpPr>
        <xdr:cNvPr id="138" name="フローチャート: 判断 137"/>
        <xdr:cNvSpPr/>
      </xdr:nvSpPr>
      <xdr:spPr>
        <a:xfrm>
          <a:off x="7842250" y="10233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162560</xdr:rowOff>
    </xdr:from>
    <xdr:to>
      <xdr:col>41</xdr:col>
      <xdr:colOff>101600</xdr:colOff>
      <xdr:row>62</xdr:row>
      <xdr:rowOff>92710</xdr:rowOff>
    </xdr:to>
    <xdr:sp macro="" textlink="">
      <xdr:nvSpPr>
        <xdr:cNvPr id="139" name="フローチャート: 判断 138"/>
        <xdr:cNvSpPr/>
      </xdr:nvSpPr>
      <xdr:spPr>
        <a:xfrm>
          <a:off x="7029450" y="102400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0</xdr:rowOff>
    </xdr:from>
    <xdr:to>
      <xdr:col>36</xdr:col>
      <xdr:colOff>165100</xdr:colOff>
      <xdr:row>62</xdr:row>
      <xdr:rowOff>101600</xdr:rowOff>
    </xdr:to>
    <xdr:sp macro="" textlink="">
      <xdr:nvSpPr>
        <xdr:cNvPr id="140" name="フローチャート: 判断 139"/>
        <xdr:cNvSpPr/>
      </xdr:nvSpPr>
      <xdr:spPr>
        <a:xfrm>
          <a:off x="6235700" y="1024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1" name="テキスト ボックス 140"/>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2" name="テキスト ボックス 141"/>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3" name="テキスト ボックス 142"/>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4" name="テキスト ボックス 143"/>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5" name="テキスト ボックス 144"/>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73660</xdr:rowOff>
    </xdr:from>
    <xdr:to>
      <xdr:col>55</xdr:col>
      <xdr:colOff>50800</xdr:colOff>
      <xdr:row>62</xdr:row>
      <xdr:rowOff>3810</xdr:rowOff>
    </xdr:to>
    <xdr:sp macro="" textlink="">
      <xdr:nvSpPr>
        <xdr:cNvPr id="146" name="楕円 145"/>
        <xdr:cNvSpPr/>
      </xdr:nvSpPr>
      <xdr:spPr>
        <a:xfrm>
          <a:off x="9398000" y="101511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96537</xdr:rowOff>
    </xdr:from>
    <xdr:ext cx="469744" cy="259045"/>
    <xdr:sp macro="" textlink="">
      <xdr:nvSpPr>
        <xdr:cNvPr id="147" name="【体育館・プール】&#10;一人当たり面積該当値テキスト"/>
        <xdr:cNvSpPr txBox="1"/>
      </xdr:nvSpPr>
      <xdr:spPr>
        <a:xfrm>
          <a:off x="9467850" y="1000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161290</xdr:rowOff>
    </xdr:from>
    <xdr:to>
      <xdr:col>50</xdr:col>
      <xdr:colOff>165100</xdr:colOff>
      <xdr:row>62</xdr:row>
      <xdr:rowOff>91440</xdr:rowOff>
    </xdr:to>
    <xdr:sp macro="" textlink="">
      <xdr:nvSpPr>
        <xdr:cNvPr id="148" name="楕円 147"/>
        <xdr:cNvSpPr/>
      </xdr:nvSpPr>
      <xdr:spPr>
        <a:xfrm>
          <a:off x="8636000" y="102387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124460</xdr:rowOff>
    </xdr:from>
    <xdr:to>
      <xdr:col>55</xdr:col>
      <xdr:colOff>0</xdr:colOff>
      <xdr:row>62</xdr:row>
      <xdr:rowOff>40640</xdr:rowOff>
    </xdr:to>
    <xdr:cxnSp macro="">
      <xdr:nvCxnSpPr>
        <xdr:cNvPr id="149" name="直線コネクタ 148"/>
        <xdr:cNvCxnSpPr/>
      </xdr:nvCxnSpPr>
      <xdr:spPr>
        <a:xfrm flipV="1">
          <a:off x="8686800" y="10201910"/>
          <a:ext cx="742950" cy="8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86360</xdr:rowOff>
    </xdr:from>
    <xdr:to>
      <xdr:col>46</xdr:col>
      <xdr:colOff>38100</xdr:colOff>
      <xdr:row>62</xdr:row>
      <xdr:rowOff>16510</xdr:rowOff>
    </xdr:to>
    <xdr:sp macro="" textlink="">
      <xdr:nvSpPr>
        <xdr:cNvPr id="150" name="楕円 149"/>
        <xdr:cNvSpPr/>
      </xdr:nvSpPr>
      <xdr:spPr>
        <a:xfrm>
          <a:off x="7842250" y="101638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137160</xdr:rowOff>
    </xdr:from>
    <xdr:to>
      <xdr:col>50</xdr:col>
      <xdr:colOff>114300</xdr:colOff>
      <xdr:row>62</xdr:row>
      <xdr:rowOff>40640</xdr:rowOff>
    </xdr:to>
    <xdr:cxnSp macro="">
      <xdr:nvCxnSpPr>
        <xdr:cNvPr id="151" name="直線コネクタ 150"/>
        <xdr:cNvCxnSpPr/>
      </xdr:nvCxnSpPr>
      <xdr:spPr>
        <a:xfrm>
          <a:off x="7886700" y="10214610"/>
          <a:ext cx="8001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96520</xdr:rowOff>
    </xdr:from>
    <xdr:to>
      <xdr:col>41</xdr:col>
      <xdr:colOff>101600</xdr:colOff>
      <xdr:row>62</xdr:row>
      <xdr:rowOff>26670</xdr:rowOff>
    </xdr:to>
    <xdr:sp macro="" textlink="">
      <xdr:nvSpPr>
        <xdr:cNvPr id="152" name="楕円 151"/>
        <xdr:cNvSpPr/>
      </xdr:nvSpPr>
      <xdr:spPr>
        <a:xfrm>
          <a:off x="7029450" y="10173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137160</xdr:rowOff>
    </xdr:from>
    <xdr:to>
      <xdr:col>45</xdr:col>
      <xdr:colOff>177800</xdr:colOff>
      <xdr:row>61</xdr:row>
      <xdr:rowOff>147320</xdr:rowOff>
    </xdr:to>
    <xdr:cxnSp macro="">
      <xdr:nvCxnSpPr>
        <xdr:cNvPr id="153" name="直線コネクタ 152"/>
        <xdr:cNvCxnSpPr/>
      </xdr:nvCxnSpPr>
      <xdr:spPr>
        <a:xfrm flipV="1">
          <a:off x="7080250" y="10214610"/>
          <a:ext cx="80645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101600</xdr:rowOff>
    </xdr:from>
    <xdr:to>
      <xdr:col>36</xdr:col>
      <xdr:colOff>165100</xdr:colOff>
      <xdr:row>62</xdr:row>
      <xdr:rowOff>31750</xdr:rowOff>
    </xdr:to>
    <xdr:sp macro="" textlink="">
      <xdr:nvSpPr>
        <xdr:cNvPr id="154" name="楕円 153"/>
        <xdr:cNvSpPr/>
      </xdr:nvSpPr>
      <xdr:spPr>
        <a:xfrm>
          <a:off x="6235700" y="1017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147320</xdr:rowOff>
    </xdr:from>
    <xdr:to>
      <xdr:col>41</xdr:col>
      <xdr:colOff>50800</xdr:colOff>
      <xdr:row>61</xdr:row>
      <xdr:rowOff>152400</xdr:rowOff>
    </xdr:to>
    <xdr:cxnSp macro="">
      <xdr:nvCxnSpPr>
        <xdr:cNvPr id="155" name="直線コネクタ 154"/>
        <xdr:cNvCxnSpPr/>
      </xdr:nvCxnSpPr>
      <xdr:spPr>
        <a:xfrm flipV="1">
          <a:off x="6286500" y="10224770"/>
          <a:ext cx="7937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110507</xdr:rowOff>
    </xdr:from>
    <xdr:ext cx="469744" cy="259045"/>
    <xdr:sp macro="" textlink="">
      <xdr:nvSpPr>
        <xdr:cNvPr id="156" name="n_1aveValue【体育館・プール】&#10;一人当たり面積"/>
        <xdr:cNvSpPr txBox="1"/>
      </xdr:nvSpPr>
      <xdr:spPr>
        <a:xfrm>
          <a:off x="8458277" y="103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77487</xdr:rowOff>
    </xdr:from>
    <xdr:ext cx="469744" cy="259045"/>
    <xdr:sp macro="" textlink="">
      <xdr:nvSpPr>
        <xdr:cNvPr id="157" name="n_2aveValue【体育館・プール】&#10;一人当たり面積"/>
        <xdr:cNvSpPr txBox="1"/>
      </xdr:nvSpPr>
      <xdr:spPr>
        <a:xfrm>
          <a:off x="7677227"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83837</xdr:rowOff>
    </xdr:from>
    <xdr:ext cx="469744" cy="259045"/>
    <xdr:sp macro="" textlink="">
      <xdr:nvSpPr>
        <xdr:cNvPr id="158" name="n_3aveValue【体育館・プール】&#10;一人当たり面積"/>
        <xdr:cNvSpPr txBox="1"/>
      </xdr:nvSpPr>
      <xdr:spPr>
        <a:xfrm>
          <a:off x="6864427" y="103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92727</xdr:rowOff>
    </xdr:from>
    <xdr:ext cx="469744" cy="259045"/>
    <xdr:sp macro="" textlink="">
      <xdr:nvSpPr>
        <xdr:cNvPr id="159" name="n_4aveValue【体育館・プール】&#10;一人当たり面積"/>
        <xdr:cNvSpPr txBox="1"/>
      </xdr:nvSpPr>
      <xdr:spPr>
        <a:xfrm>
          <a:off x="607067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107967</xdr:rowOff>
    </xdr:from>
    <xdr:ext cx="469744" cy="259045"/>
    <xdr:sp macro="" textlink="">
      <xdr:nvSpPr>
        <xdr:cNvPr id="160" name="n_1mainValue【体育館・プール】&#10;一人当たり面積"/>
        <xdr:cNvSpPr txBox="1"/>
      </xdr:nvSpPr>
      <xdr:spPr>
        <a:xfrm>
          <a:off x="8458277" y="1002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33037</xdr:rowOff>
    </xdr:from>
    <xdr:ext cx="469744" cy="259045"/>
    <xdr:sp macro="" textlink="">
      <xdr:nvSpPr>
        <xdr:cNvPr id="161" name="n_2mainValue【体育館・プール】&#10;一人当たり面積"/>
        <xdr:cNvSpPr txBox="1"/>
      </xdr:nvSpPr>
      <xdr:spPr>
        <a:xfrm>
          <a:off x="7677227" y="994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43197</xdr:rowOff>
    </xdr:from>
    <xdr:ext cx="469744" cy="259045"/>
    <xdr:sp macro="" textlink="">
      <xdr:nvSpPr>
        <xdr:cNvPr id="162" name="n_3mainValue【体育館・プール】&#10;一人当たり面積"/>
        <xdr:cNvSpPr txBox="1"/>
      </xdr:nvSpPr>
      <xdr:spPr>
        <a:xfrm>
          <a:off x="6864427" y="995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48277</xdr:rowOff>
    </xdr:from>
    <xdr:ext cx="469744" cy="259045"/>
    <xdr:sp macro="" textlink="">
      <xdr:nvSpPr>
        <xdr:cNvPr id="163" name="n_4mainValue【体育館・プール】&#10;一人当たり面積"/>
        <xdr:cNvSpPr txBox="1"/>
      </xdr:nvSpPr>
      <xdr:spPr>
        <a:xfrm>
          <a:off x="6070677" y="996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xdr:cNvSpPr/>
      </xdr:nvSpPr>
      <xdr:spPr>
        <a:xfrm>
          <a:off x="6858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xdr:cNvSpPr/>
      </xdr:nvSpPr>
      <xdr:spPr>
        <a:xfrm>
          <a:off x="595630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0" name="正方形/長方形 179"/>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1" name="正方形/長方形 180"/>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2" name="正方形/長方形 181"/>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3" name="正方形/長方形 182"/>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4" name="正方形/長方形 183"/>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5" name="正方形/長方形 184"/>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6" name="正方形/長方形 185"/>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7" name="正方形/長方形 186"/>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88" name="テキスト ボックス 187"/>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89" name="直線コネクタ 188"/>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90" name="テキスト ボックス 189"/>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91" name="直線コネクタ 190"/>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92" name="テキスト ボックス 191"/>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93" name="直線コネクタ 192"/>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94" name="テキスト ボックス 193"/>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95" name="直線コネクタ 194"/>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96" name="テキスト ボックス 195"/>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97" name="直線コネクタ 196"/>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98" name="テキスト ボックス 197"/>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99" name="直線コネクタ 198"/>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00" name="テキスト ボックス 199"/>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01" name="直線コネクタ 200"/>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02" name="テキスト ボックス 201"/>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03" name="直線コネクタ 202"/>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04"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37012</xdr:rowOff>
    </xdr:from>
    <xdr:to>
      <xdr:col>24</xdr:col>
      <xdr:colOff>62865</xdr:colOff>
      <xdr:row>109</xdr:row>
      <xdr:rowOff>28848</xdr:rowOff>
    </xdr:to>
    <xdr:cxnSp macro="">
      <xdr:nvCxnSpPr>
        <xdr:cNvPr id="205" name="直線コネクタ 204"/>
        <xdr:cNvCxnSpPr/>
      </xdr:nvCxnSpPr>
      <xdr:spPr>
        <a:xfrm flipV="1">
          <a:off x="4177665" y="16610512"/>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32675</xdr:rowOff>
    </xdr:from>
    <xdr:ext cx="405111" cy="259045"/>
    <xdr:sp macro="" textlink="">
      <xdr:nvSpPr>
        <xdr:cNvPr id="206" name="【市民会館】&#10;有形固定資産減価償却率最小値テキスト"/>
        <xdr:cNvSpPr txBox="1"/>
      </xdr:nvSpPr>
      <xdr:spPr>
        <a:xfrm>
          <a:off x="4216400" y="18149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28848</xdr:rowOff>
    </xdr:from>
    <xdr:to>
      <xdr:col>24</xdr:col>
      <xdr:colOff>152400</xdr:colOff>
      <xdr:row>109</xdr:row>
      <xdr:rowOff>28848</xdr:rowOff>
    </xdr:to>
    <xdr:cxnSp macro="">
      <xdr:nvCxnSpPr>
        <xdr:cNvPr id="207" name="直線コネクタ 206"/>
        <xdr:cNvCxnSpPr/>
      </xdr:nvCxnSpPr>
      <xdr:spPr>
        <a:xfrm>
          <a:off x="4108450" y="181453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155139</xdr:rowOff>
    </xdr:from>
    <xdr:ext cx="340478" cy="259045"/>
    <xdr:sp macro="" textlink="">
      <xdr:nvSpPr>
        <xdr:cNvPr id="208" name="【市民会館】&#10;有形固定資産減価償却率最大値テキスト"/>
        <xdr:cNvSpPr txBox="1"/>
      </xdr:nvSpPr>
      <xdr:spPr>
        <a:xfrm>
          <a:off x="4216400" y="163857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37012</xdr:rowOff>
    </xdr:from>
    <xdr:to>
      <xdr:col>24</xdr:col>
      <xdr:colOff>152400</xdr:colOff>
      <xdr:row>100</xdr:row>
      <xdr:rowOff>37012</xdr:rowOff>
    </xdr:to>
    <xdr:cxnSp macro="">
      <xdr:nvCxnSpPr>
        <xdr:cNvPr id="209" name="直線コネクタ 208"/>
        <xdr:cNvCxnSpPr/>
      </xdr:nvCxnSpPr>
      <xdr:spPr>
        <a:xfrm>
          <a:off x="4108450" y="166105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125021</xdr:rowOff>
    </xdr:from>
    <xdr:ext cx="405111" cy="259045"/>
    <xdr:sp macro="" textlink="">
      <xdr:nvSpPr>
        <xdr:cNvPr id="210" name="【市民会館】&#10;有形固定資産減価償却率平均値テキスト"/>
        <xdr:cNvSpPr txBox="1"/>
      </xdr:nvSpPr>
      <xdr:spPr>
        <a:xfrm>
          <a:off x="4216400" y="172128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102144</xdr:rowOff>
    </xdr:from>
    <xdr:to>
      <xdr:col>24</xdr:col>
      <xdr:colOff>114300</xdr:colOff>
      <xdr:row>105</xdr:row>
      <xdr:rowOff>32294</xdr:rowOff>
    </xdr:to>
    <xdr:sp macro="" textlink="">
      <xdr:nvSpPr>
        <xdr:cNvPr id="211" name="フローチャート: 判断 210"/>
        <xdr:cNvSpPr/>
      </xdr:nvSpPr>
      <xdr:spPr>
        <a:xfrm>
          <a:off x="4127500" y="1736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98879</xdr:rowOff>
    </xdr:from>
    <xdr:to>
      <xdr:col>20</xdr:col>
      <xdr:colOff>38100</xdr:colOff>
      <xdr:row>105</xdr:row>
      <xdr:rowOff>29029</xdr:rowOff>
    </xdr:to>
    <xdr:sp macro="" textlink="">
      <xdr:nvSpPr>
        <xdr:cNvPr id="212" name="フローチャート: 判断 211"/>
        <xdr:cNvSpPr/>
      </xdr:nvSpPr>
      <xdr:spPr>
        <a:xfrm>
          <a:off x="3384550" y="173581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167458</xdr:rowOff>
    </xdr:from>
    <xdr:to>
      <xdr:col>15</xdr:col>
      <xdr:colOff>101600</xdr:colOff>
      <xdr:row>105</xdr:row>
      <xdr:rowOff>97608</xdr:rowOff>
    </xdr:to>
    <xdr:sp macro="" textlink="">
      <xdr:nvSpPr>
        <xdr:cNvPr id="213" name="フローチャート: 判断 212"/>
        <xdr:cNvSpPr/>
      </xdr:nvSpPr>
      <xdr:spPr>
        <a:xfrm>
          <a:off x="2571750" y="1742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67855</xdr:rowOff>
    </xdr:from>
    <xdr:to>
      <xdr:col>10</xdr:col>
      <xdr:colOff>165100</xdr:colOff>
      <xdr:row>105</xdr:row>
      <xdr:rowOff>169455</xdr:rowOff>
    </xdr:to>
    <xdr:sp macro="" textlink="">
      <xdr:nvSpPr>
        <xdr:cNvPr id="214" name="フローチャート: 判断 213"/>
        <xdr:cNvSpPr/>
      </xdr:nvSpPr>
      <xdr:spPr>
        <a:xfrm>
          <a:off x="1778000" y="1749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40095</xdr:rowOff>
    </xdr:from>
    <xdr:to>
      <xdr:col>6</xdr:col>
      <xdr:colOff>38100</xdr:colOff>
      <xdr:row>105</xdr:row>
      <xdr:rowOff>141695</xdr:rowOff>
    </xdr:to>
    <xdr:sp macro="" textlink="">
      <xdr:nvSpPr>
        <xdr:cNvPr id="215" name="フローチャート: 判断 214"/>
        <xdr:cNvSpPr/>
      </xdr:nvSpPr>
      <xdr:spPr>
        <a:xfrm>
          <a:off x="984250" y="17470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16" name="テキスト ボックス 215"/>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17" name="テキスト ボックス 216"/>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18" name="テキスト ボックス 217"/>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19" name="テキスト ボックス 218"/>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20" name="テキスト ボックス 219"/>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95613</xdr:rowOff>
    </xdr:from>
    <xdr:to>
      <xdr:col>24</xdr:col>
      <xdr:colOff>114300</xdr:colOff>
      <xdr:row>107</xdr:row>
      <xdr:rowOff>25763</xdr:rowOff>
    </xdr:to>
    <xdr:sp macro="" textlink="">
      <xdr:nvSpPr>
        <xdr:cNvPr id="221" name="楕円 220"/>
        <xdr:cNvSpPr/>
      </xdr:nvSpPr>
      <xdr:spPr>
        <a:xfrm>
          <a:off x="4127500" y="1769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74040</xdr:rowOff>
    </xdr:from>
    <xdr:ext cx="405111" cy="259045"/>
    <xdr:sp macro="" textlink="">
      <xdr:nvSpPr>
        <xdr:cNvPr id="222" name="【市民会館】&#10;有形固定資産減価償却率該当値テキスト"/>
        <xdr:cNvSpPr txBox="1"/>
      </xdr:nvSpPr>
      <xdr:spPr>
        <a:xfrm>
          <a:off x="4216400" y="1767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61323</xdr:rowOff>
    </xdr:from>
    <xdr:to>
      <xdr:col>20</xdr:col>
      <xdr:colOff>38100</xdr:colOff>
      <xdr:row>106</xdr:row>
      <xdr:rowOff>162923</xdr:rowOff>
    </xdr:to>
    <xdr:sp macro="" textlink="">
      <xdr:nvSpPr>
        <xdr:cNvPr id="223" name="楕円 222"/>
        <xdr:cNvSpPr/>
      </xdr:nvSpPr>
      <xdr:spPr>
        <a:xfrm>
          <a:off x="3384550" y="176635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112123</xdr:rowOff>
    </xdr:from>
    <xdr:to>
      <xdr:col>24</xdr:col>
      <xdr:colOff>63500</xdr:colOff>
      <xdr:row>106</xdr:row>
      <xdr:rowOff>146413</xdr:rowOff>
    </xdr:to>
    <xdr:cxnSp macro="">
      <xdr:nvCxnSpPr>
        <xdr:cNvPr id="224" name="直線コネクタ 223"/>
        <xdr:cNvCxnSpPr/>
      </xdr:nvCxnSpPr>
      <xdr:spPr>
        <a:xfrm>
          <a:off x="3429000" y="17714323"/>
          <a:ext cx="7493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28666</xdr:rowOff>
    </xdr:from>
    <xdr:to>
      <xdr:col>15</xdr:col>
      <xdr:colOff>101600</xdr:colOff>
      <xdr:row>106</xdr:row>
      <xdr:rowOff>130266</xdr:rowOff>
    </xdr:to>
    <xdr:sp macro="" textlink="">
      <xdr:nvSpPr>
        <xdr:cNvPr id="225" name="楕円 224"/>
        <xdr:cNvSpPr/>
      </xdr:nvSpPr>
      <xdr:spPr>
        <a:xfrm>
          <a:off x="2571750" y="1763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79466</xdr:rowOff>
    </xdr:from>
    <xdr:to>
      <xdr:col>19</xdr:col>
      <xdr:colOff>177800</xdr:colOff>
      <xdr:row>106</xdr:row>
      <xdr:rowOff>112123</xdr:rowOff>
    </xdr:to>
    <xdr:cxnSp macro="">
      <xdr:nvCxnSpPr>
        <xdr:cNvPr id="226" name="直線コネクタ 225"/>
        <xdr:cNvCxnSpPr/>
      </xdr:nvCxnSpPr>
      <xdr:spPr>
        <a:xfrm>
          <a:off x="2622550" y="17681666"/>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167458</xdr:rowOff>
    </xdr:from>
    <xdr:to>
      <xdr:col>10</xdr:col>
      <xdr:colOff>165100</xdr:colOff>
      <xdr:row>106</xdr:row>
      <xdr:rowOff>97608</xdr:rowOff>
    </xdr:to>
    <xdr:sp macro="" textlink="">
      <xdr:nvSpPr>
        <xdr:cNvPr id="227" name="楕円 226"/>
        <xdr:cNvSpPr/>
      </xdr:nvSpPr>
      <xdr:spPr>
        <a:xfrm>
          <a:off x="17780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46808</xdr:rowOff>
    </xdr:from>
    <xdr:to>
      <xdr:col>15</xdr:col>
      <xdr:colOff>50800</xdr:colOff>
      <xdr:row>106</xdr:row>
      <xdr:rowOff>79466</xdr:rowOff>
    </xdr:to>
    <xdr:cxnSp macro="">
      <xdr:nvCxnSpPr>
        <xdr:cNvPr id="228" name="直線コネクタ 227"/>
        <xdr:cNvCxnSpPr/>
      </xdr:nvCxnSpPr>
      <xdr:spPr>
        <a:xfrm>
          <a:off x="1828800" y="17649008"/>
          <a:ext cx="7937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146231</xdr:rowOff>
    </xdr:from>
    <xdr:to>
      <xdr:col>6</xdr:col>
      <xdr:colOff>38100</xdr:colOff>
      <xdr:row>106</xdr:row>
      <xdr:rowOff>76381</xdr:rowOff>
    </xdr:to>
    <xdr:sp macro="" textlink="">
      <xdr:nvSpPr>
        <xdr:cNvPr id="229" name="楕円 228"/>
        <xdr:cNvSpPr/>
      </xdr:nvSpPr>
      <xdr:spPr>
        <a:xfrm>
          <a:off x="984250" y="175769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25581</xdr:rowOff>
    </xdr:from>
    <xdr:to>
      <xdr:col>10</xdr:col>
      <xdr:colOff>114300</xdr:colOff>
      <xdr:row>106</xdr:row>
      <xdr:rowOff>46808</xdr:rowOff>
    </xdr:to>
    <xdr:cxnSp macro="">
      <xdr:nvCxnSpPr>
        <xdr:cNvPr id="230" name="直線コネクタ 229"/>
        <xdr:cNvCxnSpPr/>
      </xdr:nvCxnSpPr>
      <xdr:spPr>
        <a:xfrm>
          <a:off x="1028700" y="17627781"/>
          <a:ext cx="8001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45556</xdr:rowOff>
    </xdr:from>
    <xdr:ext cx="405111" cy="259045"/>
    <xdr:sp macro="" textlink="">
      <xdr:nvSpPr>
        <xdr:cNvPr id="231" name="n_1aveValue【市民会館】&#10;有形固定資産減価償却率"/>
        <xdr:cNvSpPr txBox="1"/>
      </xdr:nvSpPr>
      <xdr:spPr>
        <a:xfrm>
          <a:off x="3239144" y="17133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114135</xdr:rowOff>
    </xdr:from>
    <xdr:ext cx="405111" cy="259045"/>
    <xdr:sp macro="" textlink="">
      <xdr:nvSpPr>
        <xdr:cNvPr id="232" name="n_2aveValue【市民会館】&#10;有形固定資産減価償却率"/>
        <xdr:cNvSpPr txBox="1"/>
      </xdr:nvSpPr>
      <xdr:spPr>
        <a:xfrm>
          <a:off x="2439044" y="1720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14532</xdr:rowOff>
    </xdr:from>
    <xdr:ext cx="405111" cy="259045"/>
    <xdr:sp macro="" textlink="">
      <xdr:nvSpPr>
        <xdr:cNvPr id="233" name="n_3aveValue【市民会館】&#10;有形固定資産減価償却率"/>
        <xdr:cNvSpPr txBox="1"/>
      </xdr:nvSpPr>
      <xdr:spPr>
        <a:xfrm>
          <a:off x="1645294" y="1727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158222</xdr:rowOff>
    </xdr:from>
    <xdr:ext cx="405111" cy="259045"/>
    <xdr:sp macro="" textlink="">
      <xdr:nvSpPr>
        <xdr:cNvPr id="234" name="n_4aveValue【市民会館】&#10;有形固定資産減価償却率"/>
        <xdr:cNvSpPr txBox="1"/>
      </xdr:nvSpPr>
      <xdr:spPr>
        <a:xfrm>
          <a:off x="851544" y="172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154050</xdr:rowOff>
    </xdr:from>
    <xdr:ext cx="405111" cy="259045"/>
    <xdr:sp macro="" textlink="">
      <xdr:nvSpPr>
        <xdr:cNvPr id="235" name="n_1mainValue【市民会館】&#10;有形固定資産減価償却率"/>
        <xdr:cNvSpPr txBox="1"/>
      </xdr:nvSpPr>
      <xdr:spPr>
        <a:xfrm>
          <a:off x="3239144" y="1775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121393</xdr:rowOff>
    </xdr:from>
    <xdr:ext cx="405111" cy="259045"/>
    <xdr:sp macro="" textlink="">
      <xdr:nvSpPr>
        <xdr:cNvPr id="236" name="n_2mainValue【市民会館】&#10;有形固定資産減価償却率"/>
        <xdr:cNvSpPr txBox="1"/>
      </xdr:nvSpPr>
      <xdr:spPr>
        <a:xfrm>
          <a:off x="2439044" y="17723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88735</xdr:rowOff>
    </xdr:from>
    <xdr:ext cx="405111" cy="259045"/>
    <xdr:sp macro="" textlink="">
      <xdr:nvSpPr>
        <xdr:cNvPr id="237" name="n_3mainValue【市民会館】&#10;有形固定資産減価償却率"/>
        <xdr:cNvSpPr txBox="1"/>
      </xdr:nvSpPr>
      <xdr:spPr>
        <a:xfrm>
          <a:off x="1645294" y="1769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67508</xdr:rowOff>
    </xdr:from>
    <xdr:ext cx="405111" cy="259045"/>
    <xdr:sp macro="" textlink="">
      <xdr:nvSpPr>
        <xdr:cNvPr id="238" name="n_4mainValue【市民会館】&#10;有形固定資産減価償却率"/>
        <xdr:cNvSpPr txBox="1"/>
      </xdr:nvSpPr>
      <xdr:spPr>
        <a:xfrm>
          <a:off x="851544" y="17669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39" name="正方形/長方形 238"/>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0" name="正方形/長方形 239"/>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1" name="正方形/長方形 240"/>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2" name="正方形/長方形 241"/>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3" name="正方形/長方形 242"/>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4" name="正方形/長方形 243"/>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5" name="正方形/長方形 244"/>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6" name="正方形/長方形 245"/>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47" name="テキスト ボックス 246"/>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48" name="直線コネクタ 247"/>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49" name="直線コネクタ 248"/>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50" name="テキスト ボックス 249"/>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51" name="直線コネクタ 250"/>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52" name="テキスト ボックス 251"/>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53" name="直線コネクタ 252"/>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54" name="テキスト ボックス 253"/>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55" name="直線コネクタ 254"/>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56" name="テキスト ボックス 255"/>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57" name="直線コネクタ 256"/>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58" name="テキスト ボックス 257"/>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59" name="直線コネクタ 258"/>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60" name="テキスト ボックス 259"/>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61"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158750</xdr:rowOff>
    </xdr:from>
    <xdr:to>
      <xdr:col>54</xdr:col>
      <xdr:colOff>189865</xdr:colOff>
      <xdr:row>108</xdr:row>
      <xdr:rowOff>123189</xdr:rowOff>
    </xdr:to>
    <xdr:cxnSp macro="">
      <xdr:nvCxnSpPr>
        <xdr:cNvPr id="262" name="直線コネクタ 261"/>
        <xdr:cNvCxnSpPr/>
      </xdr:nvCxnSpPr>
      <xdr:spPr>
        <a:xfrm flipV="1">
          <a:off x="9429115" y="16732250"/>
          <a:ext cx="0" cy="1336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127016</xdr:rowOff>
    </xdr:from>
    <xdr:ext cx="469744" cy="259045"/>
    <xdr:sp macro="" textlink="">
      <xdr:nvSpPr>
        <xdr:cNvPr id="263" name="【市民会館】&#10;一人当たり面積最小値テキスト"/>
        <xdr:cNvSpPr txBox="1"/>
      </xdr:nvSpPr>
      <xdr:spPr>
        <a:xfrm>
          <a:off x="9467850"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123189</xdr:rowOff>
    </xdr:from>
    <xdr:to>
      <xdr:col>55</xdr:col>
      <xdr:colOff>88900</xdr:colOff>
      <xdr:row>108</xdr:row>
      <xdr:rowOff>123189</xdr:rowOff>
    </xdr:to>
    <xdr:cxnSp macro="">
      <xdr:nvCxnSpPr>
        <xdr:cNvPr id="264" name="直線コネクタ 263"/>
        <xdr:cNvCxnSpPr/>
      </xdr:nvCxnSpPr>
      <xdr:spPr>
        <a:xfrm>
          <a:off x="9359900" y="180682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105427</xdr:rowOff>
    </xdr:from>
    <xdr:ext cx="469744" cy="259045"/>
    <xdr:sp macro="" textlink="">
      <xdr:nvSpPr>
        <xdr:cNvPr id="265" name="【市民会館】&#10;一人当たり面積最大値テキスト"/>
        <xdr:cNvSpPr txBox="1"/>
      </xdr:nvSpPr>
      <xdr:spPr>
        <a:xfrm>
          <a:off x="9467850" y="1650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158750</xdr:rowOff>
    </xdr:from>
    <xdr:to>
      <xdr:col>55</xdr:col>
      <xdr:colOff>88900</xdr:colOff>
      <xdr:row>100</xdr:row>
      <xdr:rowOff>158750</xdr:rowOff>
    </xdr:to>
    <xdr:cxnSp macro="">
      <xdr:nvCxnSpPr>
        <xdr:cNvPr id="266" name="直線コネクタ 265"/>
        <xdr:cNvCxnSpPr/>
      </xdr:nvCxnSpPr>
      <xdr:spPr>
        <a:xfrm>
          <a:off x="9359900" y="16732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21607</xdr:rowOff>
    </xdr:from>
    <xdr:ext cx="469744" cy="259045"/>
    <xdr:sp macro="" textlink="">
      <xdr:nvSpPr>
        <xdr:cNvPr id="267" name="【市民会館】&#10;一人当たり面積平均値テキスト"/>
        <xdr:cNvSpPr txBox="1"/>
      </xdr:nvSpPr>
      <xdr:spPr>
        <a:xfrm>
          <a:off x="9467850" y="17795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43180</xdr:rowOff>
    </xdr:from>
    <xdr:to>
      <xdr:col>55</xdr:col>
      <xdr:colOff>50800</xdr:colOff>
      <xdr:row>107</xdr:row>
      <xdr:rowOff>144780</xdr:rowOff>
    </xdr:to>
    <xdr:sp macro="" textlink="">
      <xdr:nvSpPr>
        <xdr:cNvPr id="268" name="フローチャート: 判断 267"/>
        <xdr:cNvSpPr/>
      </xdr:nvSpPr>
      <xdr:spPr>
        <a:xfrm>
          <a:off x="9398000" y="17816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41911</xdr:rowOff>
    </xdr:from>
    <xdr:to>
      <xdr:col>50</xdr:col>
      <xdr:colOff>165100</xdr:colOff>
      <xdr:row>107</xdr:row>
      <xdr:rowOff>143511</xdr:rowOff>
    </xdr:to>
    <xdr:sp macro="" textlink="">
      <xdr:nvSpPr>
        <xdr:cNvPr id="269" name="フローチャート: 判断 268"/>
        <xdr:cNvSpPr/>
      </xdr:nvSpPr>
      <xdr:spPr>
        <a:xfrm>
          <a:off x="8636000" y="1781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16511</xdr:rowOff>
    </xdr:from>
    <xdr:to>
      <xdr:col>46</xdr:col>
      <xdr:colOff>38100</xdr:colOff>
      <xdr:row>107</xdr:row>
      <xdr:rowOff>118111</xdr:rowOff>
    </xdr:to>
    <xdr:sp macro="" textlink="">
      <xdr:nvSpPr>
        <xdr:cNvPr id="270" name="フローチャート: 判断 269"/>
        <xdr:cNvSpPr/>
      </xdr:nvSpPr>
      <xdr:spPr>
        <a:xfrm>
          <a:off x="7842250" y="177901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48261</xdr:rowOff>
    </xdr:from>
    <xdr:to>
      <xdr:col>41</xdr:col>
      <xdr:colOff>101600</xdr:colOff>
      <xdr:row>107</xdr:row>
      <xdr:rowOff>149861</xdr:rowOff>
    </xdr:to>
    <xdr:sp macro="" textlink="">
      <xdr:nvSpPr>
        <xdr:cNvPr id="271" name="フローチャート: 判断 270"/>
        <xdr:cNvSpPr/>
      </xdr:nvSpPr>
      <xdr:spPr>
        <a:xfrm>
          <a:off x="702945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49530</xdr:rowOff>
    </xdr:from>
    <xdr:to>
      <xdr:col>36</xdr:col>
      <xdr:colOff>165100</xdr:colOff>
      <xdr:row>107</xdr:row>
      <xdr:rowOff>151130</xdr:rowOff>
    </xdr:to>
    <xdr:sp macro="" textlink="">
      <xdr:nvSpPr>
        <xdr:cNvPr id="272" name="フローチャート: 判断 271"/>
        <xdr:cNvSpPr/>
      </xdr:nvSpPr>
      <xdr:spPr>
        <a:xfrm>
          <a:off x="6235700" y="1782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73" name="テキスト ボックス 272"/>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74" name="テキスト ボックス 273"/>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75" name="テキスト ボックス 274"/>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76" name="テキスト ボックス 275"/>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77" name="テキスト ボックス 276"/>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124461</xdr:rowOff>
    </xdr:from>
    <xdr:to>
      <xdr:col>55</xdr:col>
      <xdr:colOff>50800</xdr:colOff>
      <xdr:row>107</xdr:row>
      <xdr:rowOff>54611</xdr:rowOff>
    </xdr:to>
    <xdr:sp macro="" textlink="">
      <xdr:nvSpPr>
        <xdr:cNvPr id="278" name="楕円 277"/>
        <xdr:cNvSpPr/>
      </xdr:nvSpPr>
      <xdr:spPr>
        <a:xfrm>
          <a:off x="9398000" y="177266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147338</xdr:rowOff>
    </xdr:from>
    <xdr:ext cx="469744" cy="259045"/>
    <xdr:sp macro="" textlink="">
      <xdr:nvSpPr>
        <xdr:cNvPr id="279" name="【市民会館】&#10;一人当たり面積該当値テキスト"/>
        <xdr:cNvSpPr txBox="1"/>
      </xdr:nvSpPr>
      <xdr:spPr>
        <a:xfrm>
          <a:off x="9467850" y="1757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128270</xdr:rowOff>
    </xdr:from>
    <xdr:to>
      <xdr:col>50</xdr:col>
      <xdr:colOff>165100</xdr:colOff>
      <xdr:row>107</xdr:row>
      <xdr:rowOff>58420</xdr:rowOff>
    </xdr:to>
    <xdr:sp macro="" textlink="">
      <xdr:nvSpPr>
        <xdr:cNvPr id="280" name="楕円 279"/>
        <xdr:cNvSpPr/>
      </xdr:nvSpPr>
      <xdr:spPr>
        <a:xfrm>
          <a:off x="86360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3811</xdr:rowOff>
    </xdr:from>
    <xdr:to>
      <xdr:col>55</xdr:col>
      <xdr:colOff>0</xdr:colOff>
      <xdr:row>107</xdr:row>
      <xdr:rowOff>7620</xdr:rowOff>
    </xdr:to>
    <xdr:cxnSp macro="">
      <xdr:nvCxnSpPr>
        <xdr:cNvPr id="281" name="直線コネクタ 280"/>
        <xdr:cNvCxnSpPr/>
      </xdr:nvCxnSpPr>
      <xdr:spPr>
        <a:xfrm flipV="1">
          <a:off x="8686800" y="17777461"/>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132080</xdr:rowOff>
    </xdr:from>
    <xdr:to>
      <xdr:col>46</xdr:col>
      <xdr:colOff>38100</xdr:colOff>
      <xdr:row>107</xdr:row>
      <xdr:rowOff>62230</xdr:rowOff>
    </xdr:to>
    <xdr:sp macro="" textlink="">
      <xdr:nvSpPr>
        <xdr:cNvPr id="282" name="楕円 281"/>
        <xdr:cNvSpPr/>
      </xdr:nvSpPr>
      <xdr:spPr>
        <a:xfrm>
          <a:off x="7842250" y="177342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7620</xdr:rowOff>
    </xdr:from>
    <xdr:to>
      <xdr:col>50</xdr:col>
      <xdr:colOff>114300</xdr:colOff>
      <xdr:row>107</xdr:row>
      <xdr:rowOff>11430</xdr:rowOff>
    </xdr:to>
    <xdr:cxnSp macro="">
      <xdr:nvCxnSpPr>
        <xdr:cNvPr id="283" name="直線コネクタ 282"/>
        <xdr:cNvCxnSpPr/>
      </xdr:nvCxnSpPr>
      <xdr:spPr>
        <a:xfrm flipV="1">
          <a:off x="7886700" y="1778127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139700</xdr:rowOff>
    </xdr:from>
    <xdr:to>
      <xdr:col>41</xdr:col>
      <xdr:colOff>101600</xdr:colOff>
      <xdr:row>107</xdr:row>
      <xdr:rowOff>69850</xdr:rowOff>
    </xdr:to>
    <xdr:sp macro="" textlink="">
      <xdr:nvSpPr>
        <xdr:cNvPr id="284" name="楕円 283"/>
        <xdr:cNvSpPr/>
      </xdr:nvSpPr>
      <xdr:spPr>
        <a:xfrm>
          <a:off x="702945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11430</xdr:rowOff>
    </xdr:from>
    <xdr:to>
      <xdr:col>45</xdr:col>
      <xdr:colOff>177800</xdr:colOff>
      <xdr:row>107</xdr:row>
      <xdr:rowOff>19050</xdr:rowOff>
    </xdr:to>
    <xdr:cxnSp macro="">
      <xdr:nvCxnSpPr>
        <xdr:cNvPr id="285" name="直線コネクタ 284"/>
        <xdr:cNvCxnSpPr/>
      </xdr:nvCxnSpPr>
      <xdr:spPr>
        <a:xfrm flipV="1">
          <a:off x="7080250" y="1778508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143511</xdr:rowOff>
    </xdr:from>
    <xdr:to>
      <xdr:col>36</xdr:col>
      <xdr:colOff>165100</xdr:colOff>
      <xdr:row>107</xdr:row>
      <xdr:rowOff>73661</xdr:rowOff>
    </xdr:to>
    <xdr:sp macro="" textlink="">
      <xdr:nvSpPr>
        <xdr:cNvPr id="286" name="楕円 285"/>
        <xdr:cNvSpPr/>
      </xdr:nvSpPr>
      <xdr:spPr>
        <a:xfrm>
          <a:off x="6235700" y="1774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19050</xdr:rowOff>
    </xdr:from>
    <xdr:to>
      <xdr:col>41</xdr:col>
      <xdr:colOff>50800</xdr:colOff>
      <xdr:row>107</xdr:row>
      <xdr:rowOff>22861</xdr:rowOff>
    </xdr:to>
    <xdr:cxnSp macro="">
      <xdr:nvCxnSpPr>
        <xdr:cNvPr id="287" name="直線コネクタ 286"/>
        <xdr:cNvCxnSpPr/>
      </xdr:nvCxnSpPr>
      <xdr:spPr>
        <a:xfrm flipV="1">
          <a:off x="6286500" y="17792700"/>
          <a:ext cx="7937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134638</xdr:rowOff>
    </xdr:from>
    <xdr:ext cx="469744" cy="259045"/>
    <xdr:sp macro="" textlink="">
      <xdr:nvSpPr>
        <xdr:cNvPr id="288" name="n_1aveValue【市民会館】&#10;一人当たり面積"/>
        <xdr:cNvSpPr txBox="1"/>
      </xdr:nvSpPr>
      <xdr:spPr>
        <a:xfrm>
          <a:off x="8458277" y="1790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109238</xdr:rowOff>
    </xdr:from>
    <xdr:ext cx="469744" cy="259045"/>
    <xdr:sp macro="" textlink="">
      <xdr:nvSpPr>
        <xdr:cNvPr id="289" name="n_2aveValue【市民会館】&#10;一人当たり面積"/>
        <xdr:cNvSpPr txBox="1"/>
      </xdr:nvSpPr>
      <xdr:spPr>
        <a:xfrm>
          <a:off x="76772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140988</xdr:rowOff>
    </xdr:from>
    <xdr:ext cx="469744" cy="259045"/>
    <xdr:sp macro="" textlink="">
      <xdr:nvSpPr>
        <xdr:cNvPr id="290" name="n_3aveValue【市民会館】&#10;一人当たり面積"/>
        <xdr:cNvSpPr txBox="1"/>
      </xdr:nvSpPr>
      <xdr:spPr>
        <a:xfrm>
          <a:off x="6864427" y="17914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142257</xdr:rowOff>
    </xdr:from>
    <xdr:ext cx="469744" cy="259045"/>
    <xdr:sp macro="" textlink="">
      <xdr:nvSpPr>
        <xdr:cNvPr id="291" name="n_4aveValue【市民会館】&#10;一人当たり面積"/>
        <xdr:cNvSpPr txBox="1"/>
      </xdr:nvSpPr>
      <xdr:spPr>
        <a:xfrm>
          <a:off x="6070677" y="1791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74947</xdr:rowOff>
    </xdr:from>
    <xdr:ext cx="469744" cy="259045"/>
    <xdr:sp macro="" textlink="">
      <xdr:nvSpPr>
        <xdr:cNvPr id="292" name="n_1mainValue【市民会館】&#10;一人当たり面積"/>
        <xdr:cNvSpPr txBox="1"/>
      </xdr:nvSpPr>
      <xdr:spPr>
        <a:xfrm>
          <a:off x="845827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78757</xdr:rowOff>
    </xdr:from>
    <xdr:ext cx="469744" cy="259045"/>
    <xdr:sp macro="" textlink="">
      <xdr:nvSpPr>
        <xdr:cNvPr id="293" name="n_2mainValue【市民会館】&#10;一人当たり面積"/>
        <xdr:cNvSpPr txBox="1"/>
      </xdr:nvSpPr>
      <xdr:spPr>
        <a:xfrm>
          <a:off x="767722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86377</xdr:rowOff>
    </xdr:from>
    <xdr:ext cx="469744" cy="259045"/>
    <xdr:sp macro="" textlink="">
      <xdr:nvSpPr>
        <xdr:cNvPr id="294" name="n_3mainValue【市民会館】&#10;一人当たり面積"/>
        <xdr:cNvSpPr txBox="1"/>
      </xdr:nvSpPr>
      <xdr:spPr>
        <a:xfrm>
          <a:off x="6864427" y="1751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90188</xdr:rowOff>
    </xdr:from>
    <xdr:ext cx="469744" cy="259045"/>
    <xdr:sp macro="" textlink="">
      <xdr:nvSpPr>
        <xdr:cNvPr id="295" name="n_4mainValue【市民会館】&#10;一人当たり面積"/>
        <xdr:cNvSpPr txBox="1"/>
      </xdr:nvSpPr>
      <xdr:spPr>
        <a:xfrm>
          <a:off x="6070677" y="1752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148590</xdr:rowOff>
    </xdr:from>
    <xdr:to>
      <xdr:col>85</xdr:col>
      <xdr:colOff>126364</xdr:colOff>
      <xdr:row>42</xdr:row>
      <xdr:rowOff>38100</xdr:rowOff>
    </xdr:to>
    <xdr:cxnSp macro="">
      <xdr:nvCxnSpPr>
        <xdr:cNvPr id="320" name="直線コネクタ 319"/>
        <xdr:cNvCxnSpPr/>
      </xdr:nvCxnSpPr>
      <xdr:spPr>
        <a:xfrm flipV="1">
          <a:off x="14699614" y="560324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1" name="【一般廃棄物処理施設】&#10;有形固定資産減価償却率最小値テキスト"/>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2" name="直線コネクタ 321"/>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95267</xdr:rowOff>
    </xdr:from>
    <xdr:ext cx="405111" cy="259045"/>
    <xdr:sp macro="" textlink="">
      <xdr:nvSpPr>
        <xdr:cNvPr id="323" name="【一般廃棄物処理施設】&#10;有形固定資産減価償却率最大値テキスト"/>
        <xdr:cNvSpPr txBox="1"/>
      </xdr:nvSpPr>
      <xdr:spPr>
        <a:xfrm>
          <a:off x="14738350" y="5384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148590</xdr:rowOff>
    </xdr:from>
    <xdr:to>
      <xdr:col>86</xdr:col>
      <xdr:colOff>25400</xdr:colOff>
      <xdr:row>33</xdr:row>
      <xdr:rowOff>148590</xdr:rowOff>
    </xdr:to>
    <xdr:cxnSp macro="">
      <xdr:nvCxnSpPr>
        <xdr:cNvPr id="324" name="直線コネクタ 323"/>
        <xdr:cNvCxnSpPr/>
      </xdr:nvCxnSpPr>
      <xdr:spPr>
        <a:xfrm>
          <a:off x="14611350" y="5603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142892</xdr:rowOff>
    </xdr:from>
    <xdr:ext cx="405111" cy="259045"/>
    <xdr:sp macro="" textlink="">
      <xdr:nvSpPr>
        <xdr:cNvPr id="325" name="【一般廃棄物処理施設】&#10;有形固定資産減価償却率平均値テキスト"/>
        <xdr:cNvSpPr txBox="1"/>
      </xdr:nvSpPr>
      <xdr:spPr>
        <a:xfrm>
          <a:off x="14738350" y="6257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326" name="フローチャート: 判断 325"/>
        <xdr:cNvSpPr/>
      </xdr:nvSpPr>
      <xdr:spPr>
        <a:xfrm>
          <a:off x="14649450" y="62795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327" name="フローチャート: 判断 326"/>
        <xdr:cNvSpPr/>
      </xdr:nvSpPr>
      <xdr:spPr>
        <a:xfrm>
          <a:off x="13887450" y="6277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328" name="フローチャート: 判断 327"/>
        <xdr:cNvSpPr/>
      </xdr:nvSpPr>
      <xdr:spPr>
        <a:xfrm>
          <a:off x="13093700" y="62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162560</xdr:rowOff>
    </xdr:from>
    <xdr:to>
      <xdr:col>72</xdr:col>
      <xdr:colOff>38100</xdr:colOff>
      <xdr:row>38</xdr:row>
      <xdr:rowOff>92710</xdr:rowOff>
    </xdr:to>
    <xdr:sp macro="" textlink="">
      <xdr:nvSpPr>
        <xdr:cNvPr id="329" name="フローチャート: 判断 328"/>
        <xdr:cNvSpPr/>
      </xdr:nvSpPr>
      <xdr:spPr>
        <a:xfrm>
          <a:off x="12299950" y="62776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67310</xdr:rowOff>
    </xdr:from>
    <xdr:to>
      <xdr:col>67</xdr:col>
      <xdr:colOff>101600</xdr:colOff>
      <xdr:row>37</xdr:row>
      <xdr:rowOff>168910</xdr:rowOff>
    </xdr:to>
    <xdr:sp macro="" textlink="">
      <xdr:nvSpPr>
        <xdr:cNvPr id="330" name="フローチャート: 判断 329"/>
        <xdr:cNvSpPr/>
      </xdr:nvSpPr>
      <xdr:spPr>
        <a:xfrm>
          <a:off x="11487150" y="61823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122555</xdr:rowOff>
    </xdr:from>
    <xdr:to>
      <xdr:col>85</xdr:col>
      <xdr:colOff>177800</xdr:colOff>
      <xdr:row>37</xdr:row>
      <xdr:rowOff>52705</xdr:rowOff>
    </xdr:to>
    <xdr:sp macro="" textlink="">
      <xdr:nvSpPr>
        <xdr:cNvPr id="336" name="楕円 335"/>
        <xdr:cNvSpPr/>
      </xdr:nvSpPr>
      <xdr:spPr>
        <a:xfrm>
          <a:off x="14649450" y="60725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145432</xdr:rowOff>
    </xdr:from>
    <xdr:ext cx="405111" cy="259045"/>
    <xdr:sp macro="" textlink="">
      <xdr:nvSpPr>
        <xdr:cNvPr id="337" name="【一般廃棄物処理施設】&#10;有形固定資産減価償却率該当値テキスト"/>
        <xdr:cNvSpPr txBox="1"/>
      </xdr:nvSpPr>
      <xdr:spPr>
        <a:xfrm>
          <a:off x="14738350" y="5930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71120</xdr:rowOff>
    </xdr:from>
    <xdr:to>
      <xdr:col>81</xdr:col>
      <xdr:colOff>101600</xdr:colOff>
      <xdr:row>37</xdr:row>
      <xdr:rowOff>1270</xdr:rowOff>
    </xdr:to>
    <xdr:sp macro="" textlink="">
      <xdr:nvSpPr>
        <xdr:cNvPr id="338" name="楕円 337"/>
        <xdr:cNvSpPr/>
      </xdr:nvSpPr>
      <xdr:spPr>
        <a:xfrm>
          <a:off x="13887450" y="6021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121920</xdr:rowOff>
    </xdr:from>
    <xdr:to>
      <xdr:col>85</xdr:col>
      <xdr:colOff>127000</xdr:colOff>
      <xdr:row>37</xdr:row>
      <xdr:rowOff>1905</xdr:rowOff>
    </xdr:to>
    <xdr:cxnSp macro="">
      <xdr:nvCxnSpPr>
        <xdr:cNvPr id="339" name="直線コネクタ 338"/>
        <xdr:cNvCxnSpPr/>
      </xdr:nvCxnSpPr>
      <xdr:spPr>
        <a:xfrm>
          <a:off x="13938250" y="6071870"/>
          <a:ext cx="7620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141605</xdr:rowOff>
    </xdr:from>
    <xdr:to>
      <xdr:col>76</xdr:col>
      <xdr:colOff>165100</xdr:colOff>
      <xdr:row>36</xdr:row>
      <xdr:rowOff>71755</xdr:rowOff>
    </xdr:to>
    <xdr:sp macro="" textlink="">
      <xdr:nvSpPr>
        <xdr:cNvPr id="340" name="楕円 339"/>
        <xdr:cNvSpPr/>
      </xdr:nvSpPr>
      <xdr:spPr>
        <a:xfrm>
          <a:off x="13093700" y="59264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20955</xdr:rowOff>
    </xdr:from>
    <xdr:to>
      <xdr:col>81</xdr:col>
      <xdr:colOff>50800</xdr:colOff>
      <xdr:row>36</xdr:row>
      <xdr:rowOff>121920</xdr:rowOff>
    </xdr:to>
    <xdr:cxnSp macro="">
      <xdr:nvCxnSpPr>
        <xdr:cNvPr id="341" name="直線コネクタ 340"/>
        <xdr:cNvCxnSpPr/>
      </xdr:nvCxnSpPr>
      <xdr:spPr>
        <a:xfrm>
          <a:off x="13144500" y="5970905"/>
          <a:ext cx="79375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141605</xdr:rowOff>
    </xdr:from>
    <xdr:to>
      <xdr:col>72</xdr:col>
      <xdr:colOff>38100</xdr:colOff>
      <xdr:row>36</xdr:row>
      <xdr:rowOff>71755</xdr:rowOff>
    </xdr:to>
    <xdr:sp macro="" textlink="">
      <xdr:nvSpPr>
        <xdr:cNvPr id="342" name="楕円 341"/>
        <xdr:cNvSpPr/>
      </xdr:nvSpPr>
      <xdr:spPr>
        <a:xfrm>
          <a:off x="12299950" y="59264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20955</xdr:rowOff>
    </xdr:from>
    <xdr:to>
      <xdr:col>76</xdr:col>
      <xdr:colOff>114300</xdr:colOff>
      <xdr:row>36</xdr:row>
      <xdr:rowOff>20955</xdr:rowOff>
    </xdr:to>
    <xdr:cxnSp macro="">
      <xdr:nvCxnSpPr>
        <xdr:cNvPr id="343" name="直線コネクタ 342"/>
        <xdr:cNvCxnSpPr/>
      </xdr:nvCxnSpPr>
      <xdr:spPr>
        <a:xfrm>
          <a:off x="12344400" y="597090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90170</xdr:rowOff>
    </xdr:from>
    <xdr:to>
      <xdr:col>67</xdr:col>
      <xdr:colOff>101600</xdr:colOff>
      <xdr:row>36</xdr:row>
      <xdr:rowOff>20320</xdr:rowOff>
    </xdr:to>
    <xdr:sp macro="" textlink="">
      <xdr:nvSpPr>
        <xdr:cNvPr id="344" name="楕円 343"/>
        <xdr:cNvSpPr/>
      </xdr:nvSpPr>
      <xdr:spPr>
        <a:xfrm>
          <a:off x="11487150" y="5875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140970</xdr:rowOff>
    </xdr:from>
    <xdr:to>
      <xdr:col>71</xdr:col>
      <xdr:colOff>177800</xdr:colOff>
      <xdr:row>36</xdr:row>
      <xdr:rowOff>20955</xdr:rowOff>
    </xdr:to>
    <xdr:cxnSp macro="">
      <xdr:nvCxnSpPr>
        <xdr:cNvPr id="345" name="直線コネクタ 344"/>
        <xdr:cNvCxnSpPr/>
      </xdr:nvCxnSpPr>
      <xdr:spPr>
        <a:xfrm>
          <a:off x="11537950" y="5925820"/>
          <a:ext cx="80645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83837</xdr:rowOff>
    </xdr:from>
    <xdr:ext cx="405111" cy="259045"/>
    <xdr:sp macro="" textlink="">
      <xdr:nvSpPr>
        <xdr:cNvPr id="346" name="n_1aveValue【一般廃棄物処理施設】&#10;有形固定資産減価償却率"/>
        <xdr:cNvSpPr txBox="1"/>
      </xdr:nvSpPr>
      <xdr:spPr>
        <a:xfrm>
          <a:off x="13742044" y="636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104792</xdr:rowOff>
    </xdr:from>
    <xdr:ext cx="405111" cy="259045"/>
    <xdr:sp macro="" textlink="">
      <xdr:nvSpPr>
        <xdr:cNvPr id="347" name="n_2aveValue【一般廃棄物処理施設】&#10;有形固定資産減価償却率"/>
        <xdr:cNvSpPr txBox="1"/>
      </xdr:nvSpPr>
      <xdr:spPr>
        <a:xfrm>
          <a:off x="12960994" y="6384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83837</xdr:rowOff>
    </xdr:from>
    <xdr:ext cx="405111" cy="259045"/>
    <xdr:sp macro="" textlink="">
      <xdr:nvSpPr>
        <xdr:cNvPr id="348" name="n_3aveValue【一般廃棄物処理施設】&#10;有形固定資産減価償却率"/>
        <xdr:cNvSpPr txBox="1"/>
      </xdr:nvSpPr>
      <xdr:spPr>
        <a:xfrm>
          <a:off x="12167244" y="636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160037</xdr:rowOff>
    </xdr:from>
    <xdr:ext cx="405111" cy="259045"/>
    <xdr:sp macro="" textlink="">
      <xdr:nvSpPr>
        <xdr:cNvPr id="349" name="n_4aveValue【一般廃棄物処理施設】&#10;有形固定資産減価償却率"/>
        <xdr:cNvSpPr txBox="1"/>
      </xdr:nvSpPr>
      <xdr:spPr>
        <a:xfrm>
          <a:off x="11354444" y="627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17797</xdr:rowOff>
    </xdr:from>
    <xdr:ext cx="405111" cy="259045"/>
    <xdr:sp macro="" textlink="">
      <xdr:nvSpPr>
        <xdr:cNvPr id="350" name="n_1mainValue【一般廃棄物処理施設】&#10;有形固定資産減価償却率"/>
        <xdr:cNvSpPr txBox="1"/>
      </xdr:nvSpPr>
      <xdr:spPr>
        <a:xfrm>
          <a:off x="1374204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88282</xdr:rowOff>
    </xdr:from>
    <xdr:ext cx="405111" cy="259045"/>
    <xdr:sp macro="" textlink="">
      <xdr:nvSpPr>
        <xdr:cNvPr id="351" name="n_2mainValue【一般廃棄物処理施設】&#10;有形固定資産減価償却率"/>
        <xdr:cNvSpPr txBox="1"/>
      </xdr:nvSpPr>
      <xdr:spPr>
        <a:xfrm>
          <a:off x="12960994" y="57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88282</xdr:rowOff>
    </xdr:from>
    <xdr:ext cx="405111" cy="259045"/>
    <xdr:sp macro="" textlink="">
      <xdr:nvSpPr>
        <xdr:cNvPr id="352" name="n_3mainValue【一般廃棄物処理施設】&#10;有形固定資産減価償却率"/>
        <xdr:cNvSpPr txBox="1"/>
      </xdr:nvSpPr>
      <xdr:spPr>
        <a:xfrm>
          <a:off x="12167244" y="57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36847</xdr:rowOff>
    </xdr:from>
    <xdr:ext cx="405111" cy="259045"/>
    <xdr:sp macro="" textlink="">
      <xdr:nvSpPr>
        <xdr:cNvPr id="353" name="n_4mainValue【一般廃棄物処理施設】&#10;有形固定資産減価償却率"/>
        <xdr:cNvSpPr txBox="1"/>
      </xdr:nvSpPr>
      <xdr:spPr>
        <a:xfrm>
          <a:off x="113544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5" name="テキスト ボックス 364"/>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7" name="テキスト ボックス 366"/>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9" name="テキスト ボックス 368"/>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71" name="テキスト ボックス 370"/>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3" name="テキスト ボックス 372"/>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5" name="テキスト ボックス 374"/>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145279</xdr:rowOff>
    </xdr:from>
    <xdr:to>
      <xdr:col>116</xdr:col>
      <xdr:colOff>62864</xdr:colOff>
      <xdr:row>42</xdr:row>
      <xdr:rowOff>34936</xdr:rowOff>
    </xdr:to>
    <xdr:cxnSp macro="">
      <xdr:nvCxnSpPr>
        <xdr:cNvPr id="377" name="直線コネクタ 376"/>
        <xdr:cNvCxnSpPr/>
      </xdr:nvCxnSpPr>
      <xdr:spPr>
        <a:xfrm flipV="1">
          <a:off x="19951064" y="5765029"/>
          <a:ext cx="0" cy="121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38763</xdr:rowOff>
    </xdr:from>
    <xdr:ext cx="469744" cy="259045"/>
    <xdr:sp macro="" textlink="">
      <xdr:nvSpPr>
        <xdr:cNvPr id="378" name="【一般廃棄物処理施設】&#10;一人当たり有形固定資産（償却資産）額最小値テキスト"/>
        <xdr:cNvSpPr txBox="1"/>
      </xdr:nvSpPr>
      <xdr:spPr>
        <a:xfrm>
          <a:off x="19989800" y="6979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34936</xdr:rowOff>
    </xdr:from>
    <xdr:to>
      <xdr:col>116</xdr:col>
      <xdr:colOff>152400</xdr:colOff>
      <xdr:row>42</xdr:row>
      <xdr:rowOff>34936</xdr:rowOff>
    </xdr:to>
    <xdr:cxnSp macro="">
      <xdr:nvCxnSpPr>
        <xdr:cNvPr id="379" name="直線コネクタ 378"/>
        <xdr:cNvCxnSpPr/>
      </xdr:nvCxnSpPr>
      <xdr:spPr>
        <a:xfrm>
          <a:off x="19881850" y="69754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91956</xdr:rowOff>
    </xdr:from>
    <xdr:ext cx="599010" cy="259045"/>
    <xdr:sp macro="" textlink="">
      <xdr:nvSpPr>
        <xdr:cNvPr id="380" name="【一般廃棄物処理施設】&#10;一人当たり有形固定資産（償却資産）額最大値テキスト"/>
        <xdr:cNvSpPr txBox="1"/>
      </xdr:nvSpPr>
      <xdr:spPr>
        <a:xfrm>
          <a:off x="19989800" y="554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145279</xdr:rowOff>
    </xdr:from>
    <xdr:to>
      <xdr:col>116</xdr:col>
      <xdr:colOff>152400</xdr:colOff>
      <xdr:row>34</xdr:row>
      <xdr:rowOff>145279</xdr:rowOff>
    </xdr:to>
    <xdr:cxnSp macro="">
      <xdr:nvCxnSpPr>
        <xdr:cNvPr id="381" name="直線コネクタ 380"/>
        <xdr:cNvCxnSpPr/>
      </xdr:nvCxnSpPr>
      <xdr:spPr>
        <a:xfrm>
          <a:off x="19881850" y="57650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67883</xdr:rowOff>
    </xdr:from>
    <xdr:ext cx="599010" cy="259045"/>
    <xdr:sp macro="" textlink="">
      <xdr:nvSpPr>
        <xdr:cNvPr id="382" name="【一般廃棄物処理施設】&#10;一人当たり有形固定資産（償却資産）額平均値テキスト"/>
        <xdr:cNvSpPr txBox="1"/>
      </xdr:nvSpPr>
      <xdr:spPr>
        <a:xfrm>
          <a:off x="19989800" y="66782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89456</xdr:rowOff>
    </xdr:from>
    <xdr:to>
      <xdr:col>116</xdr:col>
      <xdr:colOff>114300</xdr:colOff>
      <xdr:row>41</xdr:row>
      <xdr:rowOff>19606</xdr:rowOff>
    </xdr:to>
    <xdr:sp macro="" textlink="">
      <xdr:nvSpPr>
        <xdr:cNvPr id="383" name="フローチャート: 判断 382"/>
        <xdr:cNvSpPr/>
      </xdr:nvSpPr>
      <xdr:spPr>
        <a:xfrm>
          <a:off x="19900900" y="66998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104901</xdr:rowOff>
    </xdr:from>
    <xdr:to>
      <xdr:col>112</xdr:col>
      <xdr:colOff>38100</xdr:colOff>
      <xdr:row>41</xdr:row>
      <xdr:rowOff>35051</xdr:rowOff>
    </xdr:to>
    <xdr:sp macro="" textlink="">
      <xdr:nvSpPr>
        <xdr:cNvPr id="384" name="フローチャート: 判断 383"/>
        <xdr:cNvSpPr/>
      </xdr:nvSpPr>
      <xdr:spPr>
        <a:xfrm>
          <a:off x="19157950" y="67152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105980</xdr:rowOff>
    </xdr:from>
    <xdr:to>
      <xdr:col>107</xdr:col>
      <xdr:colOff>101600</xdr:colOff>
      <xdr:row>41</xdr:row>
      <xdr:rowOff>36130</xdr:rowOff>
    </xdr:to>
    <xdr:sp macro="" textlink="">
      <xdr:nvSpPr>
        <xdr:cNvPr id="385" name="フローチャート: 判断 384"/>
        <xdr:cNvSpPr/>
      </xdr:nvSpPr>
      <xdr:spPr>
        <a:xfrm>
          <a:off x="18345150" y="6716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140695</xdr:rowOff>
    </xdr:from>
    <xdr:to>
      <xdr:col>102</xdr:col>
      <xdr:colOff>165100</xdr:colOff>
      <xdr:row>41</xdr:row>
      <xdr:rowOff>70845</xdr:rowOff>
    </xdr:to>
    <xdr:sp macro="" textlink="">
      <xdr:nvSpPr>
        <xdr:cNvPr id="386" name="フローチャート: 判断 385"/>
        <xdr:cNvSpPr/>
      </xdr:nvSpPr>
      <xdr:spPr>
        <a:xfrm>
          <a:off x="17551400" y="6751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145788</xdr:rowOff>
    </xdr:from>
    <xdr:to>
      <xdr:col>98</xdr:col>
      <xdr:colOff>38100</xdr:colOff>
      <xdr:row>41</xdr:row>
      <xdr:rowOff>75938</xdr:rowOff>
    </xdr:to>
    <xdr:sp macro="" textlink="">
      <xdr:nvSpPr>
        <xdr:cNvPr id="387" name="フローチャート: 判断 386"/>
        <xdr:cNvSpPr/>
      </xdr:nvSpPr>
      <xdr:spPr>
        <a:xfrm>
          <a:off x="16757650" y="67561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8320</xdr:rowOff>
    </xdr:from>
    <xdr:to>
      <xdr:col>116</xdr:col>
      <xdr:colOff>114300</xdr:colOff>
      <xdr:row>40</xdr:row>
      <xdr:rowOff>109920</xdr:rowOff>
    </xdr:to>
    <xdr:sp macro="" textlink="">
      <xdr:nvSpPr>
        <xdr:cNvPr id="393" name="楕円 392"/>
        <xdr:cNvSpPr/>
      </xdr:nvSpPr>
      <xdr:spPr>
        <a:xfrm>
          <a:off x="19900900" y="66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31197</xdr:rowOff>
    </xdr:from>
    <xdr:ext cx="599010" cy="259045"/>
    <xdr:sp macro="" textlink="">
      <xdr:nvSpPr>
        <xdr:cNvPr id="394" name="【一般廃棄物処理施設】&#10;一人当たり有形固定資産（償却資産）額該当値テキスト"/>
        <xdr:cNvSpPr txBox="1"/>
      </xdr:nvSpPr>
      <xdr:spPr>
        <a:xfrm>
          <a:off x="19989800" y="6476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170769</xdr:rowOff>
    </xdr:from>
    <xdr:to>
      <xdr:col>112</xdr:col>
      <xdr:colOff>38100</xdr:colOff>
      <xdr:row>40</xdr:row>
      <xdr:rowOff>100919</xdr:rowOff>
    </xdr:to>
    <xdr:sp macro="" textlink="">
      <xdr:nvSpPr>
        <xdr:cNvPr id="395" name="楕円 394"/>
        <xdr:cNvSpPr/>
      </xdr:nvSpPr>
      <xdr:spPr>
        <a:xfrm>
          <a:off x="19157950" y="66096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50119</xdr:rowOff>
    </xdr:from>
    <xdr:to>
      <xdr:col>116</xdr:col>
      <xdr:colOff>63500</xdr:colOff>
      <xdr:row>40</xdr:row>
      <xdr:rowOff>59120</xdr:rowOff>
    </xdr:to>
    <xdr:cxnSp macro="">
      <xdr:nvCxnSpPr>
        <xdr:cNvPr id="396" name="直線コネクタ 395"/>
        <xdr:cNvCxnSpPr/>
      </xdr:nvCxnSpPr>
      <xdr:spPr>
        <a:xfrm>
          <a:off x="19202400" y="6660469"/>
          <a:ext cx="749300" cy="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151823</xdr:rowOff>
    </xdr:from>
    <xdr:to>
      <xdr:col>107</xdr:col>
      <xdr:colOff>101600</xdr:colOff>
      <xdr:row>40</xdr:row>
      <xdr:rowOff>81973</xdr:rowOff>
    </xdr:to>
    <xdr:sp macro="" textlink="">
      <xdr:nvSpPr>
        <xdr:cNvPr id="397" name="楕円 396"/>
        <xdr:cNvSpPr/>
      </xdr:nvSpPr>
      <xdr:spPr>
        <a:xfrm>
          <a:off x="18345150" y="65970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31173</xdr:rowOff>
    </xdr:from>
    <xdr:to>
      <xdr:col>111</xdr:col>
      <xdr:colOff>177800</xdr:colOff>
      <xdr:row>40</xdr:row>
      <xdr:rowOff>50119</xdr:rowOff>
    </xdr:to>
    <xdr:cxnSp macro="">
      <xdr:nvCxnSpPr>
        <xdr:cNvPr id="398" name="直線コネクタ 397"/>
        <xdr:cNvCxnSpPr/>
      </xdr:nvCxnSpPr>
      <xdr:spPr>
        <a:xfrm>
          <a:off x="18395950" y="6641523"/>
          <a:ext cx="806450" cy="1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159658</xdr:rowOff>
    </xdr:from>
    <xdr:to>
      <xdr:col>102</xdr:col>
      <xdr:colOff>165100</xdr:colOff>
      <xdr:row>40</xdr:row>
      <xdr:rowOff>89808</xdr:rowOff>
    </xdr:to>
    <xdr:sp macro="" textlink="">
      <xdr:nvSpPr>
        <xdr:cNvPr id="399" name="楕円 398"/>
        <xdr:cNvSpPr/>
      </xdr:nvSpPr>
      <xdr:spPr>
        <a:xfrm>
          <a:off x="17551400" y="66049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31173</xdr:rowOff>
    </xdr:from>
    <xdr:to>
      <xdr:col>107</xdr:col>
      <xdr:colOff>50800</xdr:colOff>
      <xdr:row>40</xdr:row>
      <xdr:rowOff>39008</xdr:rowOff>
    </xdr:to>
    <xdr:cxnSp macro="">
      <xdr:nvCxnSpPr>
        <xdr:cNvPr id="400" name="直線コネクタ 399"/>
        <xdr:cNvCxnSpPr/>
      </xdr:nvCxnSpPr>
      <xdr:spPr>
        <a:xfrm flipV="1">
          <a:off x="17602200" y="6641523"/>
          <a:ext cx="793750" cy="7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160009</xdr:rowOff>
    </xdr:from>
    <xdr:to>
      <xdr:col>98</xdr:col>
      <xdr:colOff>38100</xdr:colOff>
      <xdr:row>40</xdr:row>
      <xdr:rowOff>90159</xdr:rowOff>
    </xdr:to>
    <xdr:sp macro="" textlink="">
      <xdr:nvSpPr>
        <xdr:cNvPr id="401" name="楕円 400"/>
        <xdr:cNvSpPr/>
      </xdr:nvSpPr>
      <xdr:spPr>
        <a:xfrm>
          <a:off x="16757650" y="660525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39008</xdr:rowOff>
    </xdr:from>
    <xdr:to>
      <xdr:col>102</xdr:col>
      <xdr:colOff>114300</xdr:colOff>
      <xdr:row>40</xdr:row>
      <xdr:rowOff>39359</xdr:rowOff>
    </xdr:to>
    <xdr:cxnSp macro="">
      <xdr:nvCxnSpPr>
        <xdr:cNvPr id="402" name="直線コネクタ 401"/>
        <xdr:cNvCxnSpPr/>
      </xdr:nvCxnSpPr>
      <xdr:spPr>
        <a:xfrm flipV="1">
          <a:off x="16802100" y="6649358"/>
          <a:ext cx="800100" cy="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26178</xdr:rowOff>
    </xdr:from>
    <xdr:ext cx="599010" cy="259045"/>
    <xdr:sp macro="" textlink="">
      <xdr:nvSpPr>
        <xdr:cNvPr id="403" name="n_1aveValue【一般廃棄物処理施設】&#10;一人当たり有形固定資産（償却資産）額"/>
        <xdr:cNvSpPr txBox="1"/>
      </xdr:nvSpPr>
      <xdr:spPr>
        <a:xfrm>
          <a:off x="18915595" y="6801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27257</xdr:rowOff>
    </xdr:from>
    <xdr:ext cx="599010" cy="259045"/>
    <xdr:sp macro="" textlink="">
      <xdr:nvSpPr>
        <xdr:cNvPr id="404" name="n_2aveValue【一般廃棄物処理施設】&#10;一人当たり有形固定資産（償却資産）額"/>
        <xdr:cNvSpPr txBox="1"/>
      </xdr:nvSpPr>
      <xdr:spPr>
        <a:xfrm>
          <a:off x="18134545" y="680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61972</xdr:rowOff>
    </xdr:from>
    <xdr:ext cx="534377" cy="259045"/>
    <xdr:sp macro="" textlink="">
      <xdr:nvSpPr>
        <xdr:cNvPr id="405" name="n_3aveValue【一般廃棄物処理施設】&#10;一人当たり有形固定資産（償却資産）額"/>
        <xdr:cNvSpPr txBox="1"/>
      </xdr:nvSpPr>
      <xdr:spPr>
        <a:xfrm>
          <a:off x="17354061" y="683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67065</xdr:rowOff>
    </xdr:from>
    <xdr:ext cx="534377" cy="259045"/>
    <xdr:sp macro="" textlink="">
      <xdr:nvSpPr>
        <xdr:cNvPr id="406" name="n_4aveValue【一般廃棄物処理施設】&#10;一人当たり有形固定資産（償却資産）額"/>
        <xdr:cNvSpPr txBox="1"/>
      </xdr:nvSpPr>
      <xdr:spPr>
        <a:xfrm>
          <a:off x="16560311" y="684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117446</xdr:rowOff>
    </xdr:from>
    <xdr:ext cx="599010" cy="259045"/>
    <xdr:sp macro="" textlink="">
      <xdr:nvSpPr>
        <xdr:cNvPr id="407" name="n_1mainValue【一般廃棄物処理施設】&#10;一人当たり有形固定資産（償却資産）額"/>
        <xdr:cNvSpPr txBox="1"/>
      </xdr:nvSpPr>
      <xdr:spPr>
        <a:xfrm>
          <a:off x="18915595" y="6397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98500</xdr:rowOff>
    </xdr:from>
    <xdr:ext cx="599010" cy="259045"/>
    <xdr:sp macro="" textlink="">
      <xdr:nvSpPr>
        <xdr:cNvPr id="408" name="n_2mainValue【一般廃棄物処理施設】&#10;一人当たり有形固定資産（償却資産）額"/>
        <xdr:cNvSpPr txBox="1"/>
      </xdr:nvSpPr>
      <xdr:spPr>
        <a:xfrm>
          <a:off x="18134545" y="6378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106335</xdr:rowOff>
    </xdr:from>
    <xdr:ext cx="599010" cy="259045"/>
    <xdr:sp macro="" textlink="">
      <xdr:nvSpPr>
        <xdr:cNvPr id="409" name="n_3mainValue【一般廃棄物処理施設】&#10;一人当たり有形固定資産（償却資産）額"/>
        <xdr:cNvSpPr txBox="1"/>
      </xdr:nvSpPr>
      <xdr:spPr>
        <a:xfrm>
          <a:off x="17321745" y="6386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106686</xdr:rowOff>
    </xdr:from>
    <xdr:ext cx="599010" cy="259045"/>
    <xdr:sp macro="" textlink="">
      <xdr:nvSpPr>
        <xdr:cNvPr id="410" name="n_4mainValue【一般廃棄物処理施設】&#10;一人当たり有形固定資産（償却資産）額"/>
        <xdr:cNvSpPr txBox="1"/>
      </xdr:nvSpPr>
      <xdr:spPr>
        <a:xfrm>
          <a:off x="16527995" y="638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9" name="正方形/長方形 418"/>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0" name="正方形/長方形 419"/>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1" name="正方形/長方形 420"/>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2" name="正方形/長方形 421"/>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3" name="正方形/長方形 422"/>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4" name="正方形/長方形 423"/>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5" name="正方形/長方形 424"/>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6" name="正方形/長方形 425"/>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7" name="正方形/長方形 426"/>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8" name="正方形/長方形 427"/>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9" name="正方形/長方形 428"/>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0" name="正方形/長方形 429"/>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1" name="正方形/長方形 430"/>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2" name="正方形/長方形 431"/>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3" name="正方形/長方形 432"/>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5" name="テキスト ボックス 434"/>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6" name="直線コネクタ 435"/>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7" name="テキスト ボックス 436"/>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8" name="直線コネクタ 437"/>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9" name="テキスト ボックス 438"/>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0" name="直線コネクタ 439"/>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1" name="テキスト ボックス 440"/>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2" name="直線コネクタ 441"/>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3" name="テキスト ボックス 442"/>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4" name="直線コネクタ 443"/>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5" name="テキスト ボックス 444"/>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6" name="直線コネクタ 445"/>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7" name="テキスト ボックス 446"/>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8" name="直線コネクタ 447"/>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9" name="テキスト ボックス 448"/>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0" name="直線コネクタ 449"/>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1"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109945</xdr:rowOff>
    </xdr:from>
    <xdr:to>
      <xdr:col>85</xdr:col>
      <xdr:colOff>126364</xdr:colOff>
      <xdr:row>86</xdr:row>
      <xdr:rowOff>168729</xdr:rowOff>
    </xdr:to>
    <xdr:cxnSp macro="">
      <xdr:nvCxnSpPr>
        <xdr:cNvPr id="452" name="直線コネクタ 451"/>
        <xdr:cNvCxnSpPr/>
      </xdr:nvCxnSpPr>
      <xdr:spPr>
        <a:xfrm flipV="1">
          <a:off x="14699614" y="12994095"/>
          <a:ext cx="0" cy="1373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3" name="【消防施設】&#10;有形固定資産減価償却率最小値テキスト"/>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4" name="直線コネクタ 453"/>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56622</xdr:rowOff>
    </xdr:from>
    <xdr:ext cx="405111" cy="259045"/>
    <xdr:sp macro="" textlink="">
      <xdr:nvSpPr>
        <xdr:cNvPr id="455" name="【消防施設】&#10;有形固定資産減価償却率最大値テキスト"/>
        <xdr:cNvSpPr txBox="1"/>
      </xdr:nvSpPr>
      <xdr:spPr>
        <a:xfrm>
          <a:off x="14738350" y="127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109945</xdr:rowOff>
    </xdr:from>
    <xdr:to>
      <xdr:col>86</xdr:col>
      <xdr:colOff>25400</xdr:colOff>
      <xdr:row>78</xdr:row>
      <xdr:rowOff>109945</xdr:rowOff>
    </xdr:to>
    <xdr:cxnSp macro="">
      <xdr:nvCxnSpPr>
        <xdr:cNvPr id="456" name="直線コネクタ 455"/>
        <xdr:cNvCxnSpPr/>
      </xdr:nvCxnSpPr>
      <xdr:spPr>
        <a:xfrm>
          <a:off x="14611350" y="129940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157134</xdr:rowOff>
    </xdr:from>
    <xdr:ext cx="405111" cy="259045"/>
    <xdr:sp macro="" textlink="">
      <xdr:nvSpPr>
        <xdr:cNvPr id="457" name="【消防施設】&#10;有形固定資産減価償却率平均値テキスト"/>
        <xdr:cNvSpPr txBox="1"/>
      </xdr:nvSpPr>
      <xdr:spPr>
        <a:xfrm>
          <a:off x="14738350" y="13536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134257</xdr:rowOff>
    </xdr:from>
    <xdr:to>
      <xdr:col>85</xdr:col>
      <xdr:colOff>177800</xdr:colOff>
      <xdr:row>83</xdr:row>
      <xdr:rowOff>64407</xdr:rowOff>
    </xdr:to>
    <xdr:sp macro="" textlink="">
      <xdr:nvSpPr>
        <xdr:cNvPr id="458" name="フローチャート: 判断 457"/>
        <xdr:cNvSpPr/>
      </xdr:nvSpPr>
      <xdr:spPr>
        <a:xfrm>
          <a:off x="14649450" y="136788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459" name="フローチャート: 判断 458"/>
        <xdr:cNvSpPr/>
      </xdr:nvSpPr>
      <xdr:spPr>
        <a:xfrm>
          <a:off x="1388745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460" name="フローチャート: 判断 459"/>
        <xdr:cNvSpPr/>
      </xdr:nvSpPr>
      <xdr:spPr>
        <a:xfrm>
          <a:off x="1309370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134257</xdr:rowOff>
    </xdr:from>
    <xdr:to>
      <xdr:col>72</xdr:col>
      <xdr:colOff>38100</xdr:colOff>
      <xdr:row>83</xdr:row>
      <xdr:rowOff>64407</xdr:rowOff>
    </xdr:to>
    <xdr:sp macro="" textlink="">
      <xdr:nvSpPr>
        <xdr:cNvPr id="461" name="フローチャート: 判断 460"/>
        <xdr:cNvSpPr/>
      </xdr:nvSpPr>
      <xdr:spPr>
        <a:xfrm>
          <a:off x="12299950" y="136788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1995</xdr:rowOff>
    </xdr:from>
    <xdr:to>
      <xdr:col>67</xdr:col>
      <xdr:colOff>101600</xdr:colOff>
      <xdr:row>83</xdr:row>
      <xdr:rowOff>103595</xdr:rowOff>
    </xdr:to>
    <xdr:sp macro="" textlink="">
      <xdr:nvSpPr>
        <xdr:cNvPr id="462" name="フローチャート: 判断 461"/>
        <xdr:cNvSpPr/>
      </xdr:nvSpPr>
      <xdr:spPr>
        <a:xfrm>
          <a:off x="11487150" y="1371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3" name="テキスト ボックス 462"/>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4" name="テキスト ボックス 463"/>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5" name="テキスト ボックス 464"/>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6" name="テキスト ボックス 465"/>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7" name="テキスト ボックス 466"/>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29755</xdr:rowOff>
    </xdr:from>
    <xdr:to>
      <xdr:col>85</xdr:col>
      <xdr:colOff>177800</xdr:colOff>
      <xdr:row>83</xdr:row>
      <xdr:rowOff>131355</xdr:rowOff>
    </xdr:to>
    <xdr:sp macro="" textlink="">
      <xdr:nvSpPr>
        <xdr:cNvPr id="468" name="楕円 467"/>
        <xdr:cNvSpPr/>
      </xdr:nvSpPr>
      <xdr:spPr>
        <a:xfrm>
          <a:off x="14649450" y="1373940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8182</xdr:rowOff>
    </xdr:from>
    <xdr:ext cx="405111" cy="259045"/>
    <xdr:sp macro="" textlink="">
      <xdr:nvSpPr>
        <xdr:cNvPr id="469" name="【消防施設】&#10;有形固定資産減価償却率該当値テキスト"/>
        <xdr:cNvSpPr txBox="1"/>
      </xdr:nvSpPr>
      <xdr:spPr>
        <a:xfrm>
          <a:off x="14738350" y="1371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3629</xdr:rowOff>
    </xdr:from>
    <xdr:to>
      <xdr:col>81</xdr:col>
      <xdr:colOff>101600</xdr:colOff>
      <xdr:row>83</xdr:row>
      <xdr:rowOff>105229</xdr:rowOff>
    </xdr:to>
    <xdr:sp macro="" textlink="">
      <xdr:nvSpPr>
        <xdr:cNvPr id="470" name="楕円 469"/>
        <xdr:cNvSpPr/>
      </xdr:nvSpPr>
      <xdr:spPr>
        <a:xfrm>
          <a:off x="13887450" y="137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54429</xdr:rowOff>
    </xdr:from>
    <xdr:to>
      <xdr:col>85</xdr:col>
      <xdr:colOff>127000</xdr:colOff>
      <xdr:row>83</xdr:row>
      <xdr:rowOff>80555</xdr:rowOff>
    </xdr:to>
    <xdr:cxnSp macro="">
      <xdr:nvCxnSpPr>
        <xdr:cNvPr id="471" name="直線コネクタ 470"/>
        <xdr:cNvCxnSpPr/>
      </xdr:nvCxnSpPr>
      <xdr:spPr>
        <a:xfrm>
          <a:off x="13938250" y="13764079"/>
          <a:ext cx="762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472" name="楕円 471"/>
        <xdr:cNvSpPr/>
      </xdr:nvSpPr>
      <xdr:spPr>
        <a:xfrm>
          <a:off x="13093700" y="136804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54429</xdr:rowOff>
    </xdr:to>
    <xdr:cxnSp macro="">
      <xdr:nvCxnSpPr>
        <xdr:cNvPr id="473" name="直線コネクタ 472"/>
        <xdr:cNvCxnSpPr/>
      </xdr:nvCxnSpPr>
      <xdr:spPr>
        <a:xfrm>
          <a:off x="13144500" y="13724889"/>
          <a:ext cx="79375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96701</xdr:rowOff>
    </xdr:from>
    <xdr:to>
      <xdr:col>72</xdr:col>
      <xdr:colOff>38100</xdr:colOff>
      <xdr:row>83</xdr:row>
      <xdr:rowOff>26851</xdr:rowOff>
    </xdr:to>
    <xdr:sp macro="" textlink="">
      <xdr:nvSpPr>
        <xdr:cNvPr id="474" name="楕円 473"/>
        <xdr:cNvSpPr/>
      </xdr:nvSpPr>
      <xdr:spPr>
        <a:xfrm>
          <a:off x="12299950" y="136412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147501</xdr:rowOff>
    </xdr:from>
    <xdr:to>
      <xdr:col>76</xdr:col>
      <xdr:colOff>114300</xdr:colOff>
      <xdr:row>83</xdr:row>
      <xdr:rowOff>15239</xdr:rowOff>
    </xdr:to>
    <xdr:cxnSp macro="">
      <xdr:nvCxnSpPr>
        <xdr:cNvPr id="475" name="直線コネクタ 474"/>
        <xdr:cNvCxnSpPr/>
      </xdr:nvCxnSpPr>
      <xdr:spPr>
        <a:xfrm>
          <a:off x="12344400" y="13692051"/>
          <a:ext cx="800100" cy="3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65677</xdr:rowOff>
    </xdr:from>
    <xdr:to>
      <xdr:col>67</xdr:col>
      <xdr:colOff>101600</xdr:colOff>
      <xdr:row>82</xdr:row>
      <xdr:rowOff>167277</xdr:rowOff>
    </xdr:to>
    <xdr:sp macro="" textlink="">
      <xdr:nvSpPr>
        <xdr:cNvPr id="476" name="楕円 475"/>
        <xdr:cNvSpPr/>
      </xdr:nvSpPr>
      <xdr:spPr>
        <a:xfrm>
          <a:off x="11487150" y="1361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116477</xdr:rowOff>
    </xdr:from>
    <xdr:to>
      <xdr:col>71</xdr:col>
      <xdr:colOff>177800</xdr:colOff>
      <xdr:row>82</xdr:row>
      <xdr:rowOff>147501</xdr:rowOff>
    </xdr:to>
    <xdr:cxnSp macro="">
      <xdr:nvCxnSpPr>
        <xdr:cNvPr id="477" name="直線コネクタ 476"/>
        <xdr:cNvCxnSpPr/>
      </xdr:nvCxnSpPr>
      <xdr:spPr>
        <a:xfrm>
          <a:off x="11537950" y="13661027"/>
          <a:ext cx="80645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478" name="n_1aveValue【消防施設】&#10;有形固定資産減価償却率"/>
        <xdr:cNvSpPr txBox="1"/>
      </xdr:nvSpPr>
      <xdr:spPr>
        <a:xfrm>
          <a:off x="137420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479" name="n_2aveValue【消防施設】&#10;有形固定資産減価償却率"/>
        <xdr:cNvSpPr txBox="1"/>
      </xdr:nvSpPr>
      <xdr:spPr>
        <a:xfrm>
          <a:off x="12960994" y="1343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55534</xdr:rowOff>
    </xdr:from>
    <xdr:ext cx="405111" cy="259045"/>
    <xdr:sp macro="" textlink="">
      <xdr:nvSpPr>
        <xdr:cNvPr id="480" name="n_3aveValue【消防施設】&#10;有形固定資産減価償却率"/>
        <xdr:cNvSpPr txBox="1"/>
      </xdr:nvSpPr>
      <xdr:spPr>
        <a:xfrm>
          <a:off x="12167244" y="13765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94722</xdr:rowOff>
    </xdr:from>
    <xdr:ext cx="405111" cy="259045"/>
    <xdr:sp macro="" textlink="">
      <xdr:nvSpPr>
        <xdr:cNvPr id="481" name="n_4aveValue【消防施設】&#10;有形固定資産減価償却率"/>
        <xdr:cNvSpPr txBox="1"/>
      </xdr:nvSpPr>
      <xdr:spPr>
        <a:xfrm>
          <a:off x="11354444" y="13804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96356</xdr:rowOff>
    </xdr:from>
    <xdr:ext cx="405111" cy="259045"/>
    <xdr:sp macro="" textlink="">
      <xdr:nvSpPr>
        <xdr:cNvPr id="482" name="n_1mainValue【消防施設】&#10;有形固定資産減価償却率"/>
        <xdr:cNvSpPr txBox="1"/>
      </xdr:nvSpPr>
      <xdr:spPr>
        <a:xfrm>
          <a:off x="13742044" y="13806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483" name="n_2mainValue【消防施設】&#10;有形固定資産減価償却率"/>
        <xdr:cNvSpPr txBox="1"/>
      </xdr:nvSpPr>
      <xdr:spPr>
        <a:xfrm>
          <a:off x="12960994" y="13766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43378</xdr:rowOff>
    </xdr:from>
    <xdr:ext cx="405111" cy="259045"/>
    <xdr:sp macro="" textlink="">
      <xdr:nvSpPr>
        <xdr:cNvPr id="484" name="n_3mainValue【消防施設】&#10;有形固定資産減価償却率"/>
        <xdr:cNvSpPr txBox="1"/>
      </xdr:nvSpPr>
      <xdr:spPr>
        <a:xfrm>
          <a:off x="12167244" y="13422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12354</xdr:rowOff>
    </xdr:from>
    <xdr:ext cx="405111" cy="259045"/>
    <xdr:sp macro="" textlink="">
      <xdr:nvSpPr>
        <xdr:cNvPr id="485" name="n_4mainValue【消防施設】&#10;有形固定資産減価償却率"/>
        <xdr:cNvSpPr txBox="1"/>
      </xdr:nvSpPr>
      <xdr:spPr>
        <a:xfrm>
          <a:off x="11354444" y="13391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6" name="正方形/長方形 485"/>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7" name="正方形/長方形 486"/>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8" name="正方形/長方形 487"/>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9" name="正方形/長方形 488"/>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0" name="正方形/長方形 489"/>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1" name="正方形/長方形 490"/>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2" name="正方形/長方形 491"/>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3" name="正方形/長方形 492"/>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4" name="テキスト ボックス 493"/>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5" name="直線コネクタ 494"/>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6" name="直線コネクタ 495"/>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7" name="テキスト ボックス 496"/>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8" name="直線コネクタ 497"/>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9" name="テキスト ボックス 498"/>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0" name="直線コネクタ 499"/>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1" name="テキスト ボックス 500"/>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2" name="直線コネクタ 501"/>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3" name="テキスト ボックス 502"/>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4" name="直線コネクタ 503"/>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5" name="テキスト ボックス 504"/>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6" name="直線コネクタ 505"/>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7" name="テキスト ボックス 506"/>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8"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53339</xdr:rowOff>
    </xdr:from>
    <xdr:to>
      <xdr:col>116</xdr:col>
      <xdr:colOff>62864</xdr:colOff>
      <xdr:row>86</xdr:row>
      <xdr:rowOff>104775</xdr:rowOff>
    </xdr:to>
    <xdr:cxnSp macro="">
      <xdr:nvCxnSpPr>
        <xdr:cNvPr id="509" name="直線コネクタ 508"/>
        <xdr:cNvCxnSpPr/>
      </xdr:nvCxnSpPr>
      <xdr:spPr>
        <a:xfrm flipV="1">
          <a:off x="19951064" y="13102589"/>
          <a:ext cx="0" cy="120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108602</xdr:rowOff>
    </xdr:from>
    <xdr:ext cx="469744" cy="259045"/>
    <xdr:sp macro="" textlink="">
      <xdr:nvSpPr>
        <xdr:cNvPr id="510" name="【消防施設】&#10;一人当たり面積最小値テキスト"/>
        <xdr:cNvSpPr txBox="1"/>
      </xdr:nvSpPr>
      <xdr:spPr>
        <a:xfrm>
          <a:off x="19989800" y="1431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104775</xdr:rowOff>
    </xdr:from>
    <xdr:to>
      <xdr:col>116</xdr:col>
      <xdr:colOff>152400</xdr:colOff>
      <xdr:row>86</xdr:row>
      <xdr:rowOff>104775</xdr:rowOff>
    </xdr:to>
    <xdr:cxnSp macro="">
      <xdr:nvCxnSpPr>
        <xdr:cNvPr id="511" name="直線コネクタ 510"/>
        <xdr:cNvCxnSpPr/>
      </xdr:nvCxnSpPr>
      <xdr:spPr>
        <a:xfrm>
          <a:off x="19881850" y="143097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16</xdr:rowOff>
    </xdr:from>
    <xdr:ext cx="469744" cy="259045"/>
    <xdr:sp macro="" textlink="">
      <xdr:nvSpPr>
        <xdr:cNvPr id="512" name="【消防施設】&#10;一人当たり面積最大値テキスト"/>
        <xdr:cNvSpPr txBox="1"/>
      </xdr:nvSpPr>
      <xdr:spPr>
        <a:xfrm>
          <a:off x="19989800" y="1288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53339</xdr:rowOff>
    </xdr:from>
    <xdr:to>
      <xdr:col>116</xdr:col>
      <xdr:colOff>152400</xdr:colOff>
      <xdr:row>79</xdr:row>
      <xdr:rowOff>53339</xdr:rowOff>
    </xdr:to>
    <xdr:cxnSp macro="">
      <xdr:nvCxnSpPr>
        <xdr:cNvPr id="513" name="直線コネクタ 512"/>
        <xdr:cNvCxnSpPr/>
      </xdr:nvCxnSpPr>
      <xdr:spPr>
        <a:xfrm>
          <a:off x="19881850" y="13102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74947</xdr:rowOff>
    </xdr:from>
    <xdr:ext cx="469744" cy="259045"/>
    <xdr:sp macro="" textlink="">
      <xdr:nvSpPr>
        <xdr:cNvPr id="514" name="【消防施設】&#10;一人当たり面積平均値テキスト"/>
        <xdr:cNvSpPr txBox="1"/>
      </xdr:nvSpPr>
      <xdr:spPr>
        <a:xfrm>
          <a:off x="19989800" y="13949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52070</xdr:rowOff>
    </xdr:from>
    <xdr:to>
      <xdr:col>116</xdr:col>
      <xdr:colOff>114300</xdr:colOff>
      <xdr:row>85</xdr:row>
      <xdr:rowOff>153670</xdr:rowOff>
    </xdr:to>
    <xdr:sp macro="" textlink="">
      <xdr:nvSpPr>
        <xdr:cNvPr id="515" name="フローチャート: 判断 514"/>
        <xdr:cNvSpPr/>
      </xdr:nvSpPr>
      <xdr:spPr>
        <a:xfrm>
          <a:off x="199009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53975</xdr:rowOff>
    </xdr:from>
    <xdr:to>
      <xdr:col>112</xdr:col>
      <xdr:colOff>38100</xdr:colOff>
      <xdr:row>85</xdr:row>
      <xdr:rowOff>155575</xdr:rowOff>
    </xdr:to>
    <xdr:sp macro="" textlink="">
      <xdr:nvSpPr>
        <xdr:cNvPr id="516" name="フローチャート: 判断 515"/>
        <xdr:cNvSpPr/>
      </xdr:nvSpPr>
      <xdr:spPr>
        <a:xfrm>
          <a:off x="19157950" y="140938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27305</xdr:rowOff>
    </xdr:from>
    <xdr:to>
      <xdr:col>107</xdr:col>
      <xdr:colOff>101600</xdr:colOff>
      <xdr:row>85</xdr:row>
      <xdr:rowOff>128905</xdr:rowOff>
    </xdr:to>
    <xdr:sp macro="" textlink="">
      <xdr:nvSpPr>
        <xdr:cNvPr id="517" name="フローチャート: 判断 516"/>
        <xdr:cNvSpPr/>
      </xdr:nvSpPr>
      <xdr:spPr>
        <a:xfrm>
          <a:off x="1834515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59689</xdr:rowOff>
    </xdr:from>
    <xdr:to>
      <xdr:col>102</xdr:col>
      <xdr:colOff>165100</xdr:colOff>
      <xdr:row>85</xdr:row>
      <xdr:rowOff>161289</xdr:rowOff>
    </xdr:to>
    <xdr:sp macro="" textlink="">
      <xdr:nvSpPr>
        <xdr:cNvPr id="518" name="フローチャート: 判断 517"/>
        <xdr:cNvSpPr/>
      </xdr:nvSpPr>
      <xdr:spPr>
        <a:xfrm>
          <a:off x="175514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145414</xdr:rowOff>
    </xdr:from>
    <xdr:to>
      <xdr:col>98</xdr:col>
      <xdr:colOff>38100</xdr:colOff>
      <xdr:row>85</xdr:row>
      <xdr:rowOff>75564</xdr:rowOff>
    </xdr:to>
    <xdr:sp macro="" textlink="">
      <xdr:nvSpPr>
        <xdr:cNvPr id="519" name="フローチャート: 判断 518"/>
        <xdr:cNvSpPr/>
      </xdr:nvSpPr>
      <xdr:spPr>
        <a:xfrm>
          <a:off x="16757650" y="140201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0" name="テキスト ボックス 519"/>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1" name="テキスト ボックス 520"/>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2" name="テキスト ボックス 521"/>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3" name="テキスト ボックス 522"/>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4" name="テキスト ボックス 523"/>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525" name="楕円 524"/>
        <xdr:cNvSpPr/>
      </xdr:nvSpPr>
      <xdr:spPr>
        <a:xfrm>
          <a:off x="19900900" y="14160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526" name="【消防施設】&#10;一人当たり面積該当値テキスト"/>
        <xdr:cNvSpPr txBox="1"/>
      </xdr:nvSpPr>
      <xdr:spPr>
        <a:xfrm>
          <a:off x="199898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527" name="楕円 526"/>
        <xdr:cNvSpPr/>
      </xdr:nvSpPr>
      <xdr:spPr>
        <a:xfrm>
          <a:off x="19157950" y="141605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528" name="直線コネクタ 527"/>
        <xdr:cNvCxnSpPr/>
      </xdr:nvCxnSpPr>
      <xdr:spPr>
        <a:xfrm>
          <a:off x="19202400" y="142049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122555</xdr:rowOff>
    </xdr:from>
    <xdr:to>
      <xdr:col>107</xdr:col>
      <xdr:colOff>101600</xdr:colOff>
      <xdr:row>86</xdr:row>
      <xdr:rowOff>52705</xdr:rowOff>
    </xdr:to>
    <xdr:sp macro="" textlink="">
      <xdr:nvSpPr>
        <xdr:cNvPr id="529" name="楕円 528"/>
        <xdr:cNvSpPr/>
      </xdr:nvSpPr>
      <xdr:spPr>
        <a:xfrm>
          <a:off x="18345150" y="141624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1905</xdr:rowOff>
    </xdr:to>
    <xdr:cxnSp macro="">
      <xdr:nvCxnSpPr>
        <xdr:cNvPr id="530" name="直線コネクタ 529"/>
        <xdr:cNvCxnSpPr/>
      </xdr:nvCxnSpPr>
      <xdr:spPr>
        <a:xfrm flipV="1">
          <a:off x="18395950" y="14204950"/>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126364</xdr:rowOff>
    </xdr:from>
    <xdr:to>
      <xdr:col>102</xdr:col>
      <xdr:colOff>165100</xdr:colOff>
      <xdr:row>86</xdr:row>
      <xdr:rowOff>56514</xdr:rowOff>
    </xdr:to>
    <xdr:sp macro="" textlink="">
      <xdr:nvSpPr>
        <xdr:cNvPr id="531" name="楕円 530"/>
        <xdr:cNvSpPr/>
      </xdr:nvSpPr>
      <xdr:spPr>
        <a:xfrm>
          <a:off x="17551400" y="141662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1905</xdr:rowOff>
    </xdr:from>
    <xdr:to>
      <xdr:col>107</xdr:col>
      <xdr:colOff>50800</xdr:colOff>
      <xdr:row>86</xdr:row>
      <xdr:rowOff>5714</xdr:rowOff>
    </xdr:to>
    <xdr:cxnSp macro="">
      <xdr:nvCxnSpPr>
        <xdr:cNvPr id="532" name="直線コネクタ 531"/>
        <xdr:cNvCxnSpPr/>
      </xdr:nvCxnSpPr>
      <xdr:spPr>
        <a:xfrm flipV="1">
          <a:off x="17602200" y="14206855"/>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130175</xdr:rowOff>
    </xdr:from>
    <xdr:to>
      <xdr:col>98</xdr:col>
      <xdr:colOff>38100</xdr:colOff>
      <xdr:row>86</xdr:row>
      <xdr:rowOff>60325</xdr:rowOff>
    </xdr:to>
    <xdr:sp macro="" textlink="">
      <xdr:nvSpPr>
        <xdr:cNvPr id="533" name="楕円 532"/>
        <xdr:cNvSpPr/>
      </xdr:nvSpPr>
      <xdr:spPr>
        <a:xfrm>
          <a:off x="16757650" y="141700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5714</xdr:rowOff>
    </xdr:from>
    <xdr:to>
      <xdr:col>102</xdr:col>
      <xdr:colOff>114300</xdr:colOff>
      <xdr:row>86</xdr:row>
      <xdr:rowOff>9525</xdr:rowOff>
    </xdr:to>
    <xdr:cxnSp macro="">
      <xdr:nvCxnSpPr>
        <xdr:cNvPr id="534" name="直線コネクタ 533"/>
        <xdr:cNvCxnSpPr/>
      </xdr:nvCxnSpPr>
      <xdr:spPr>
        <a:xfrm flipV="1">
          <a:off x="16802100" y="14210664"/>
          <a:ext cx="8001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652</xdr:rowOff>
    </xdr:from>
    <xdr:ext cx="469744" cy="259045"/>
    <xdr:sp macro="" textlink="">
      <xdr:nvSpPr>
        <xdr:cNvPr id="535" name="n_1aveValue【消防施設】&#10;一人当たり面積"/>
        <xdr:cNvSpPr txBox="1"/>
      </xdr:nvSpPr>
      <xdr:spPr>
        <a:xfrm>
          <a:off x="18980227" y="1387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145432</xdr:rowOff>
    </xdr:from>
    <xdr:ext cx="469744" cy="259045"/>
    <xdr:sp macro="" textlink="">
      <xdr:nvSpPr>
        <xdr:cNvPr id="536" name="n_2aveValue【消防施設】&#10;一人当たり面積"/>
        <xdr:cNvSpPr txBox="1"/>
      </xdr:nvSpPr>
      <xdr:spPr>
        <a:xfrm>
          <a:off x="18180127" y="1385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6366</xdr:rowOff>
    </xdr:from>
    <xdr:ext cx="469744" cy="259045"/>
    <xdr:sp macro="" textlink="">
      <xdr:nvSpPr>
        <xdr:cNvPr id="537" name="n_3aveValue【消防施設】&#10;一人当たり面積"/>
        <xdr:cNvSpPr txBox="1"/>
      </xdr:nvSpPr>
      <xdr:spPr>
        <a:xfrm>
          <a:off x="17386377" y="13881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92091</xdr:rowOff>
    </xdr:from>
    <xdr:ext cx="469744" cy="259045"/>
    <xdr:sp macro="" textlink="">
      <xdr:nvSpPr>
        <xdr:cNvPr id="538" name="n_4aveValue【消防施設】&#10;一人当たり面積"/>
        <xdr:cNvSpPr txBox="1"/>
      </xdr:nvSpPr>
      <xdr:spPr>
        <a:xfrm>
          <a:off x="16592627" y="1380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539" name="n_1mainValue【消防施設】&#10;一人当たり面積"/>
        <xdr:cNvSpPr txBox="1"/>
      </xdr:nvSpPr>
      <xdr:spPr>
        <a:xfrm>
          <a:off x="18980227"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43832</xdr:rowOff>
    </xdr:from>
    <xdr:ext cx="469744" cy="259045"/>
    <xdr:sp macro="" textlink="">
      <xdr:nvSpPr>
        <xdr:cNvPr id="540" name="n_2mainValue【消防施設】&#10;一人当たり面積"/>
        <xdr:cNvSpPr txBox="1"/>
      </xdr:nvSpPr>
      <xdr:spPr>
        <a:xfrm>
          <a:off x="18180127" y="1424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47641</xdr:rowOff>
    </xdr:from>
    <xdr:ext cx="469744" cy="259045"/>
    <xdr:sp macro="" textlink="">
      <xdr:nvSpPr>
        <xdr:cNvPr id="541" name="n_3mainValue【消防施設】&#10;一人当たり面積"/>
        <xdr:cNvSpPr txBox="1"/>
      </xdr:nvSpPr>
      <xdr:spPr>
        <a:xfrm>
          <a:off x="17386377" y="1425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51452</xdr:rowOff>
    </xdr:from>
    <xdr:ext cx="469744" cy="259045"/>
    <xdr:sp macro="" textlink="">
      <xdr:nvSpPr>
        <xdr:cNvPr id="542" name="n_4mainValue【消防施設】&#10;一人当たり面積"/>
        <xdr:cNvSpPr txBox="1"/>
      </xdr:nvSpPr>
      <xdr:spPr>
        <a:xfrm>
          <a:off x="16592627" y="1425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3" name="正方形/長方形 542"/>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4" name="正方形/長方形 543"/>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5" name="正方形/長方形 544"/>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6" name="正方形/長方形 545"/>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7" name="正方形/長方形 546"/>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8" name="正方形/長方形 547"/>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9" name="正方形/長方形 548"/>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0" name="正方形/長方形 549"/>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1" name="テキスト ボックス 550"/>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2" name="直線コネクタ 551"/>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3" name="テキスト ボックス 552"/>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4" name="直線コネクタ 553"/>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5" name="テキスト ボックス 554"/>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6" name="直線コネクタ 555"/>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7" name="テキスト ボックス 556"/>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8" name="直線コネクタ 557"/>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9" name="テキスト ボックス 558"/>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0" name="直線コネクタ 559"/>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1" name="テキスト ボックス 560"/>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2" name="直線コネクタ 561"/>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3" name="テキスト ボックス 562"/>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4" name="直線コネクタ 563"/>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5" name="テキスト ボックス 564"/>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6" name="直線コネクタ 565"/>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7"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162742</xdr:rowOff>
    </xdr:from>
    <xdr:to>
      <xdr:col>85</xdr:col>
      <xdr:colOff>126364</xdr:colOff>
      <xdr:row>108</xdr:row>
      <xdr:rowOff>126819</xdr:rowOff>
    </xdr:to>
    <xdr:cxnSp macro="">
      <xdr:nvCxnSpPr>
        <xdr:cNvPr id="568" name="直線コネクタ 567"/>
        <xdr:cNvCxnSpPr/>
      </xdr:nvCxnSpPr>
      <xdr:spPr>
        <a:xfrm flipV="1">
          <a:off x="14699614" y="1656479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130646</xdr:rowOff>
    </xdr:from>
    <xdr:ext cx="405111" cy="259045"/>
    <xdr:sp macro="" textlink="">
      <xdr:nvSpPr>
        <xdr:cNvPr id="569" name="【庁舎】&#10;有形固定資産減価償却率最小値テキスト"/>
        <xdr:cNvSpPr txBox="1"/>
      </xdr:nvSpPr>
      <xdr:spPr>
        <a:xfrm>
          <a:off x="14738350" y="18075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126819</xdr:rowOff>
    </xdr:from>
    <xdr:to>
      <xdr:col>86</xdr:col>
      <xdr:colOff>25400</xdr:colOff>
      <xdr:row>108</xdr:row>
      <xdr:rowOff>126819</xdr:rowOff>
    </xdr:to>
    <xdr:cxnSp macro="">
      <xdr:nvCxnSpPr>
        <xdr:cNvPr id="570" name="直線コネクタ 569"/>
        <xdr:cNvCxnSpPr/>
      </xdr:nvCxnSpPr>
      <xdr:spPr>
        <a:xfrm>
          <a:off x="14611350" y="180719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109419</xdr:rowOff>
    </xdr:from>
    <xdr:ext cx="340478" cy="259045"/>
    <xdr:sp macro="" textlink="">
      <xdr:nvSpPr>
        <xdr:cNvPr id="571" name="【庁舎】&#10;有形固定資産減価償却率最大値テキスト"/>
        <xdr:cNvSpPr txBox="1"/>
      </xdr:nvSpPr>
      <xdr:spPr>
        <a:xfrm>
          <a:off x="14738350" y="16340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162742</xdr:rowOff>
    </xdr:from>
    <xdr:to>
      <xdr:col>86</xdr:col>
      <xdr:colOff>25400</xdr:colOff>
      <xdr:row>99</xdr:row>
      <xdr:rowOff>162742</xdr:rowOff>
    </xdr:to>
    <xdr:cxnSp macro="">
      <xdr:nvCxnSpPr>
        <xdr:cNvPr id="572" name="直線コネクタ 571"/>
        <xdr:cNvCxnSpPr/>
      </xdr:nvCxnSpPr>
      <xdr:spPr>
        <a:xfrm>
          <a:off x="14611350" y="16564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80571</xdr:rowOff>
    </xdr:from>
    <xdr:ext cx="405111" cy="259045"/>
    <xdr:sp macro="" textlink="">
      <xdr:nvSpPr>
        <xdr:cNvPr id="573" name="【庁舎】&#10;有形固定資産減価償却率平均値テキスト"/>
        <xdr:cNvSpPr txBox="1"/>
      </xdr:nvSpPr>
      <xdr:spPr>
        <a:xfrm>
          <a:off x="14738350" y="171684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102144</xdr:rowOff>
    </xdr:from>
    <xdr:to>
      <xdr:col>85</xdr:col>
      <xdr:colOff>177800</xdr:colOff>
      <xdr:row>104</xdr:row>
      <xdr:rowOff>32294</xdr:rowOff>
    </xdr:to>
    <xdr:sp macro="" textlink="">
      <xdr:nvSpPr>
        <xdr:cNvPr id="574" name="フローチャート: 判断 573"/>
        <xdr:cNvSpPr/>
      </xdr:nvSpPr>
      <xdr:spPr>
        <a:xfrm>
          <a:off x="14649450" y="1718999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84182</xdr:rowOff>
    </xdr:from>
    <xdr:to>
      <xdr:col>81</xdr:col>
      <xdr:colOff>101600</xdr:colOff>
      <xdr:row>104</xdr:row>
      <xdr:rowOff>14332</xdr:rowOff>
    </xdr:to>
    <xdr:sp macro="" textlink="">
      <xdr:nvSpPr>
        <xdr:cNvPr id="575" name="フローチャート: 判断 574"/>
        <xdr:cNvSpPr/>
      </xdr:nvSpPr>
      <xdr:spPr>
        <a:xfrm>
          <a:off x="13887450" y="1717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576" name="フローチャート: 判断 575"/>
        <xdr:cNvSpPr/>
      </xdr:nvSpPr>
      <xdr:spPr>
        <a:xfrm>
          <a:off x="13093700" y="173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577" name="フローチャート: 判断 576"/>
        <xdr:cNvSpPr/>
      </xdr:nvSpPr>
      <xdr:spPr>
        <a:xfrm>
          <a:off x="12299950" y="172977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111942</xdr:rowOff>
    </xdr:from>
    <xdr:to>
      <xdr:col>67</xdr:col>
      <xdr:colOff>101600</xdr:colOff>
      <xdr:row>105</xdr:row>
      <xdr:rowOff>42092</xdr:rowOff>
    </xdr:to>
    <xdr:sp macro="" textlink="">
      <xdr:nvSpPr>
        <xdr:cNvPr id="578" name="フローチャート: 判断 577"/>
        <xdr:cNvSpPr/>
      </xdr:nvSpPr>
      <xdr:spPr>
        <a:xfrm>
          <a:off x="11487150" y="1737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9" name="テキスト ボックス 578"/>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0" name="テキスト ボックス 579"/>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1" name="テキスト ボックス 580"/>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2" name="テキスト ボックス 581"/>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3" name="テキスト ボックス 582"/>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43362</xdr:rowOff>
    </xdr:from>
    <xdr:to>
      <xdr:col>85</xdr:col>
      <xdr:colOff>177800</xdr:colOff>
      <xdr:row>100</xdr:row>
      <xdr:rowOff>144962</xdr:rowOff>
    </xdr:to>
    <xdr:sp macro="" textlink="">
      <xdr:nvSpPr>
        <xdr:cNvPr id="584" name="楕円 583"/>
        <xdr:cNvSpPr/>
      </xdr:nvSpPr>
      <xdr:spPr>
        <a:xfrm>
          <a:off x="14649450" y="1661686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129739</xdr:rowOff>
    </xdr:from>
    <xdr:ext cx="340478" cy="259045"/>
    <xdr:sp macro="" textlink="">
      <xdr:nvSpPr>
        <xdr:cNvPr id="585" name="【庁舎】&#10;有形固定資産減価償却率該当値テキスト"/>
        <xdr:cNvSpPr txBox="1"/>
      </xdr:nvSpPr>
      <xdr:spPr>
        <a:xfrm>
          <a:off x="14738350" y="165317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10705</xdr:rowOff>
    </xdr:from>
    <xdr:to>
      <xdr:col>81</xdr:col>
      <xdr:colOff>101600</xdr:colOff>
      <xdr:row>100</xdr:row>
      <xdr:rowOff>112305</xdr:rowOff>
    </xdr:to>
    <xdr:sp macro="" textlink="">
      <xdr:nvSpPr>
        <xdr:cNvPr id="586" name="楕円 585"/>
        <xdr:cNvSpPr/>
      </xdr:nvSpPr>
      <xdr:spPr>
        <a:xfrm>
          <a:off x="13887450" y="1658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61505</xdr:rowOff>
    </xdr:from>
    <xdr:to>
      <xdr:col>85</xdr:col>
      <xdr:colOff>127000</xdr:colOff>
      <xdr:row>100</xdr:row>
      <xdr:rowOff>94162</xdr:rowOff>
    </xdr:to>
    <xdr:cxnSp macro="">
      <xdr:nvCxnSpPr>
        <xdr:cNvPr id="587" name="直線コネクタ 586"/>
        <xdr:cNvCxnSpPr/>
      </xdr:nvCxnSpPr>
      <xdr:spPr>
        <a:xfrm>
          <a:off x="13938250" y="16635005"/>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149498</xdr:rowOff>
    </xdr:from>
    <xdr:to>
      <xdr:col>76</xdr:col>
      <xdr:colOff>165100</xdr:colOff>
      <xdr:row>106</xdr:row>
      <xdr:rowOff>79648</xdr:rowOff>
    </xdr:to>
    <xdr:sp macro="" textlink="">
      <xdr:nvSpPr>
        <xdr:cNvPr id="588" name="楕円 587"/>
        <xdr:cNvSpPr/>
      </xdr:nvSpPr>
      <xdr:spPr>
        <a:xfrm>
          <a:off x="13093700" y="1758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61505</xdr:rowOff>
    </xdr:from>
    <xdr:to>
      <xdr:col>81</xdr:col>
      <xdr:colOff>50800</xdr:colOff>
      <xdr:row>106</xdr:row>
      <xdr:rowOff>28848</xdr:rowOff>
    </xdr:to>
    <xdr:cxnSp macro="">
      <xdr:nvCxnSpPr>
        <xdr:cNvPr id="589" name="直線コネクタ 588"/>
        <xdr:cNvCxnSpPr/>
      </xdr:nvCxnSpPr>
      <xdr:spPr>
        <a:xfrm flipV="1">
          <a:off x="13144500" y="16635005"/>
          <a:ext cx="793750" cy="99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111942</xdr:rowOff>
    </xdr:from>
    <xdr:to>
      <xdr:col>72</xdr:col>
      <xdr:colOff>38100</xdr:colOff>
      <xdr:row>106</xdr:row>
      <xdr:rowOff>42092</xdr:rowOff>
    </xdr:to>
    <xdr:sp macro="" textlink="">
      <xdr:nvSpPr>
        <xdr:cNvPr id="590" name="楕円 589"/>
        <xdr:cNvSpPr/>
      </xdr:nvSpPr>
      <xdr:spPr>
        <a:xfrm>
          <a:off x="12299950" y="175426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162742</xdr:rowOff>
    </xdr:from>
    <xdr:to>
      <xdr:col>76</xdr:col>
      <xdr:colOff>114300</xdr:colOff>
      <xdr:row>106</xdr:row>
      <xdr:rowOff>28848</xdr:rowOff>
    </xdr:to>
    <xdr:cxnSp macro="">
      <xdr:nvCxnSpPr>
        <xdr:cNvPr id="591" name="直線コネクタ 590"/>
        <xdr:cNvCxnSpPr/>
      </xdr:nvCxnSpPr>
      <xdr:spPr>
        <a:xfrm>
          <a:off x="12344400" y="17593492"/>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40095</xdr:rowOff>
    </xdr:from>
    <xdr:to>
      <xdr:col>67</xdr:col>
      <xdr:colOff>101600</xdr:colOff>
      <xdr:row>107</xdr:row>
      <xdr:rowOff>141695</xdr:rowOff>
    </xdr:to>
    <xdr:sp macro="" textlink="">
      <xdr:nvSpPr>
        <xdr:cNvPr id="592" name="楕円 591"/>
        <xdr:cNvSpPr/>
      </xdr:nvSpPr>
      <xdr:spPr>
        <a:xfrm>
          <a:off x="1148715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162742</xdr:rowOff>
    </xdr:from>
    <xdr:to>
      <xdr:col>71</xdr:col>
      <xdr:colOff>177800</xdr:colOff>
      <xdr:row>107</xdr:row>
      <xdr:rowOff>90895</xdr:rowOff>
    </xdr:to>
    <xdr:cxnSp macro="">
      <xdr:nvCxnSpPr>
        <xdr:cNvPr id="593" name="直線コネクタ 592"/>
        <xdr:cNvCxnSpPr/>
      </xdr:nvCxnSpPr>
      <xdr:spPr>
        <a:xfrm flipV="1">
          <a:off x="11537950" y="17593492"/>
          <a:ext cx="806450" cy="27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5459</xdr:rowOff>
    </xdr:from>
    <xdr:ext cx="405111" cy="259045"/>
    <xdr:sp macro="" textlink="">
      <xdr:nvSpPr>
        <xdr:cNvPr id="594" name="n_1aveValue【庁舎】&#10;有形固定資産減価償却率"/>
        <xdr:cNvSpPr txBox="1"/>
      </xdr:nvSpPr>
      <xdr:spPr>
        <a:xfrm>
          <a:off x="13742044" y="17264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595" name="n_2aveValue【庁舎】&#10;有形固定資産減価償却率"/>
        <xdr:cNvSpPr txBox="1"/>
      </xdr:nvSpPr>
      <xdr:spPr>
        <a:xfrm>
          <a:off x="1296099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596" name="n_3aveValue【庁舎】&#10;有形固定資産減価償却率"/>
        <xdr:cNvSpPr txBox="1"/>
      </xdr:nvSpPr>
      <xdr:spPr>
        <a:xfrm>
          <a:off x="12167244" y="1707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58619</xdr:rowOff>
    </xdr:from>
    <xdr:ext cx="405111" cy="259045"/>
    <xdr:sp macro="" textlink="">
      <xdr:nvSpPr>
        <xdr:cNvPr id="597" name="n_4aveValue【庁舎】&#10;有形固定資産減価償却率"/>
        <xdr:cNvSpPr txBox="1"/>
      </xdr:nvSpPr>
      <xdr:spPr>
        <a:xfrm>
          <a:off x="11354444" y="1714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128832</xdr:rowOff>
    </xdr:from>
    <xdr:ext cx="340478" cy="259045"/>
    <xdr:sp macro="" textlink="">
      <xdr:nvSpPr>
        <xdr:cNvPr id="598" name="n_1mainValue【庁舎】&#10;有形固定資産減価償却率"/>
        <xdr:cNvSpPr txBox="1"/>
      </xdr:nvSpPr>
      <xdr:spPr>
        <a:xfrm>
          <a:off x="13774361" y="16359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70775</xdr:rowOff>
    </xdr:from>
    <xdr:ext cx="405111" cy="259045"/>
    <xdr:sp macro="" textlink="">
      <xdr:nvSpPr>
        <xdr:cNvPr id="599" name="n_2mainValue【庁舎】&#10;有形固定資産減価償却率"/>
        <xdr:cNvSpPr txBox="1"/>
      </xdr:nvSpPr>
      <xdr:spPr>
        <a:xfrm>
          <a:off x="12960994" y="1767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33219</xdr:rowOff>
    </xdr:from>
    <xdr:ext cx="405111" cy="259045"/>
    <xdr:sp macro="" textlink="">
      <xdr:nvSpPr>
        <xdr:cNvPr id="600" name="n_3mainValue【庁舎】&#10;有形固定資産減価償却率"/>
        <xdr:cNvSpPr txBox="1"/>
      </xdr:nvSpPr>
      <xdr:spPr>
        <a:xfrm>
          <a:off x="12167244" y="1763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132822</xdr:rowOff>
    </xdr:from>
    <xdr:ext cx="405111" cy="259045"/>
    <xdr:sp macro="" textlink="">
      <xdr:nvSpPr>
        <xdr:cNvPr id="601" name="n_4mainValue【庁舎】&#10;有形固定資産減価償却率"/>
        <xdr:cNvSpPr txBox="1"/>
      </xdr:nvSpPr>
      <xdr:spPr>
        <a:xfrm>
          <a:off x="11354444" y="1790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2" name="正方形/長方形 601"/>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3" name="正方形/長方形 602"/>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4" name="正方形/長方形 603"/>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5" name="正方形/長方形 604"/>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6" name="正方形/長方形 605"/>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7" name="正方形/長方形 606"/>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8" name="正方形/長方形 607"/>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9" name="正方形/長方形 608"/>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0" name="テキスト ボックス 609"/>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1" name="直線コネクタ 610"/>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2" name="直線コネクタ 611"/>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3" name="テキスト ボックス 612"/>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4" name="直線コネクタ 613"/>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5" name="テキスト ボックス 614"/>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6" name="直線コネクタ 615"/>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7" name="テキスト ボックス 616"/>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8" name="直線コネクタ 617"/>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9" name="テキスト ボックス 618"/>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0" name="直線コネクタ 619"/>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1" name="テキスト ボックス 620"/>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2" name="直線コネクタ 621"/>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3" name="テキスト ボックス 622"/>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4" name="直線コネクタ 623"/>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5" name="テキスト ボックス 624"/>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6"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108</xdr:row>
      <xdr:rowOff>74568</xdr:rowOff>
    </xdr:to>
    <xdr:cxnSp macro="">
      <xdr:nvCxnSpPr>
        <xdr:cNvPr id="627" name="直線コネクタ 626"/>
        <xdr:cNvCxnSpPr/>
      </xdr:nvCxnSpPr>
      <xdr:spPr>
        <a:xfrm flipV="1">
          <a:off x="19951064" y="1649621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78395</xdr:rowOff>
    </xdr:from>
    <xdr:ext cx="469744" cy="259045"/>
    <xdr:sp macro="" textlink="">
      <xdr:nvSpPr>
        <xdr:cNvPr id="628" name="【庁舎】&#10;一人当たり面積最小値テキスト"/>
        <xdr:cNvSpPr txBox="1"/>
      </xdr:nvSpPr>
      <xdr:spPr>
        <a:xfrm>
          <a:off x="19989800" y="1802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74568</xdr:rowOff>
    </xdr:from>
    <xdr:to>
      <xdr:col>116</xdr:col>
      <xdr:colOff>152400</xdr:colOff>
      <xdr:row>108</xdr:row>
      <xdr:rowOff>74568</xdr:rowOff>
    </xdr:to>
    <xdr:cxnSp macro="">
      <xdr:nvCxnSpPr>
        <xdr:cNvPr id="629" name="直線コネクタ 628"/>
        <xdr:cNvCxnSpPr/>
      </xdr:nvCxnSpPr>
      <xdr:spPr>
        <a:xfrm>
          <a:off x="19881850" y="180196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630" name="【庁舎】&#10;一人当たり面積最大値テキスト"/>
        <xdr:cNvSpPr txBox="1"/>
      </xdr:nvSpPr>
      <xdr:spPr>
        <a:xfrm>
          <a:off x="19989800" y="1627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631" name="直線コネクタ 630"/>
        <xdr:cNvCxnSpPr/>
      </xdr:nvCxnSpPr>
      <xdr:spPr>
        <a:xfrm>
          <a:off x="19881850" y="16496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163847</xdr:rowOff>
    </xdr:from>
    <xdr:ext cx="469744" cy="259045"/>
    <xdr:sp macro="" textlink="">
      <xdr:nvSpPr>
        <xdr:cNvPr id="632" name="【庁舎】&#10;一人当たり面積平均値テキスト"/>
        <xdr:cNvSpPr txBox="1"/>
      </xdr:nvSpPr>
      <xdr:spPr>
        <a:xfrm>
          <a:off x="19989800" y="17594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633" name="フローチャート: 判断 632"/>
        <xdr:cNvSpPr/>
      </xdr:nvSpPr>
      <xdr:spPr>
        <a:xfrm>
          <a:off x="1990090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28666</xdr:rowOff>
    </xdr:from>
    <xdr:to>
      <xdr:col>112</xdr:col>
      <xdr:colOff>38100</xdr:colOff>
      <xdr:row>106</xdr:row>
      <xdr:rowOff>130266</xdr:rowOff>
    </xdr:to>
    <xdr:sp macro="" textlink="">
      <xdr:nvSpPr>
        <xdr:cNvPr id="634" name="フローチャート: 判断 633"/>
        <xdr:cNvSpPr/>
      </xdr:nvSpPr>
      <xdr:spPr>
        <a:xfrm>
          <a:off x="19157950" y="176308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53158</xdr:rowOff>
    </xdr:from>
    <xdr:to>
      <xdr:col>107</xdr:col>
      <xdr:colOff>101600</xdr:colOff>
      <xdr:row>106</xdr:row>
      <xdr:rowOff>154758</xdr:rowOff>
    </xdr:to>
    <xdr:sp macro="" textlink="">
      <xdr:nvSpPr>
        <xdr:cNvPr id="635" name="フローチャート: 判断 634"/>
        <xdr:cNvSpPr/>
      </xdr:nvSpPr>
      <xdr:spPr>
        <a:xfrm>
          <a:off x="1834515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58057</xdr:rowOff>
    </xdr:from>
    <xdr:to>
      <xdr:col>102</xdr:col>
      <xdr:colOff>165100</xdr:colOff>
      <xdr:row>106</xdr:row>
      <xdr:rowOff>159657</xdr:rowOff>
    </xdr:to>
    <xdr:sp macro="" textlink="">
      <xdr:nvSpPr>
        <xdr:cNvPr id="636" name="フローチャート: 判断 635"/>
        <xdr:cNvSpPr/>
      </xdr:nvSpPr>
      <xdr:spPr>
        <a:xfrm>
          <a:off x="1755140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48261</xdr:rowOff>
    </xdr:from>
    <xdr:to>
      <xdr:col>98</xdr:col>
      <xdr:colOff>38100</xdr:colOff>
      <xdr:row>106</xdr:row>
      <xdr:rowOff>149861</xdr:rowOff>
    </xdr:to>
    <xdr:sp macro="" textlink="">
      <xdr:nvSpPr>
        <xdr:cNvPr id="637" name="フローチャート: 判断 636"/>
        <xdr:cNvSpPr/>
      </xdr:nvSpPr>
      <xdr:spPr>
        <a:xfrm>
          <a:off x="16757650" y="176504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8" name="テキスト ボックス 637"/>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9" name="テキスト ボックス 638"/>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0" name="テキスト ボックス 639"/>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1" name="テキスト ボックス 640"/>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2" name="テキスト ボックス 641"/>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56424</xdr:rowOff>
    </xdr:from>
    <xdr:to>
      <xdr:col>116</xdr:col>
      <xdr:colOff>114300</xdr:colOff>
      <xdr:row>105</xdr:row>
      <xdr:rowOff>158024</xdr:rowOff>
    </xdr:to>
    <xdr:sp macro="" textlink="">
      <xdr:nvSpPr>
        <xdr:cNvPr id="643" name="楕円 642"/>
        <xdr:cNvSpPr/>
      </xdr:nvSpPr>
      <xdr:spPr>
        <a:xfrm>
          <a:off x="19900900" y="1748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79301</xdr:rowOff>
    </xdr:from>
    <xdr:ext cx="469744" cy="259045"/>
    <xdr:sp macro="" textlink="">
      <xdr:nvSpPr>
        <xdr:cNvPr id="644" name="【庁舎】&#10;一人当たり面積該当値テキスト"/>
        <xdr:cNvSpPr txBox="1"/>
      </xdr:nvSpPr>
      <xdr:spPr>
        <a:xfrm>
          <a:off x="19989800" y="1733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27032</xdr:rowOff>
    </xdr:from>
    <xdr:to>
      <xdr:col>112</xdr:col>
      <xdr:colOff>38100</xdr:colOff>
      <xdr:row>107</xdr:row>
      <xdr:rowOff>128632</xdr:rowOff>
    </xdr:to>
    <xdr:sp macro="" textlink="">
      <xdr:nvSpPr>
        <xdr:cNvPr id="645" name="楕円 644"/>
        <xdr:cNvSpPr/>
      </xdr:nvSpPr>
      <xdr:spPr>
        <a:xfrm>
          <a:off x="19157950" y="178006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107224</xdr:rowOff>
    </xdr:from>
    <xdr:to>
      <xdr:col>116</xdr:col>
      <xdr:colOff>63500</xdr:colOff>
      <xdr:row>107</xdr:row>
      <xdr:rowOff>77832</xdr:rowOff>
    </xdr:to>
    <xdr:cxnSp macro="">
      <xdr:nvCxnSpPr>
        <xdr:cNvPr id="646" name="直線コネクタ 645"/>
        <xdr:cNvCxnSpPr/>
      </xdr:nvCxnSpPr>
      <xdr:spPr>
        <a:xfrm flipV="1">
          <a:off x="19202400" y="17537974"/>
          <a:ext cx="749300" cy="31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30299</xdr:rowOff>
    </xdr:from>
    <xdr:to>
      <xdr:col>107</xdr:col>
      <xdr:colOff>101600</xdr:colOff>
      <xdr:row>107</xdr:row>
      <xdr:rowOff>131899</xdr:rowOff>
    </xdr:to>
    <xdr:sp macro="" textlink="">
      <xdr:nvSpPr>
        <xdr:cNvPr id="647" name="楕円 646"/>
        <xdr:cNvSpPr/>
      </xdr:nvSpPr>
      <xdr:spPr>
        <a:xfrm>
          <a:off x="1834515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77832</xdr:rowOff>
    </xdr:from>
    <xdr:to>
      <xdr:col>111</xdr:col>
      <xdr:colOff>177800</xdr:colOff>
      <xdr:row>107</xdr:row>
      <xdr:rowOff>81099</xdr:rowOff>
    </xdr:to>
    <xdr:cxnSp macro="">
      <xdr:nvCxnSpPr>
        <xdr:cNvPr id="648" name="直線コネクタ 647"/>
        <xdr:cNvCxnSpPr/>
      </xdr:nvCxnSpPr>
      <xdr:spPr>
        <a:xfrm flipV="1">
          <a:off x="18395950" y="17851482"/>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38463</xdr:rowOff>
    </xdr:from>
    <xdr:to>
      <xdr:col>102</xdr:col>
      <xdr:colOff>165100</xdr:colOff>
      <xdr:row>107</xdr:row>
      <xdr:rowOff>140063</xdr:rowOff>
    </xdr:to>
    <xdr:sp macro="" textlink="">
      <xdr:nvSpPr>
        <xdr:cNvPr id="649" name="楕円 648"/>
        <xdr:cNvSpPr/>
      </xdr:nvSpPr>
      <xdr:spPr>
        <a:xfrm>
          <a:off x="17551400" y="1781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81099</xdr:rowOff>
    </xdr:from>
    <xdr:to>
      <xdr:col>107</xdr:col>
      <xdr:colOff>50800</xdr:colOff>
      <xdr:row>107</xdr:row>
      <xdr:rowOff>89263</xdr:rowOff>
    </xdr:to>
    <xdr:cxnSp macro="">
      <xdr:nvCxnSpPr>
        <xdr:cNvPr id="650" name="直線コネクタ 649"/>
        <xdr:cNvCxnSpPr/>
      </xdr:nvCxnSpPr>
      <xdr:spPr>
        <a:xfrm flipV="1">
          <a:off x="17602200" y="17854749"/>
          <a:ext cx="79375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41729</xdr:rowOff>
    </xdr:from>
    <xdr:to>
      <xdr:col>98</xdr:col>
      <xdr:colOff>38100</xdr:colOff>
      <xdr:row>107</xdr:row>
      <xdr:rowOff>143329</xdr:rowOff>
    </xdr:to>
    <xdr:sp macro="" textlink="">
      <xdr:nvSpPr>
        <xdr:cNvPr id="651" name="楕円 650"/>
        <xdr:cNvSpPr/>
      </xdr:nvSpPr>
      <xdr:spPr>
        <a:xfrm>
          <a:off x="16757650" y="1781537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89263</xdr:rowOff>
    </xdr:from>
    <xdr:to>
      <xdr:col>102</xdr:col>
      <xdr:colOff>114300</xdr:colOff>
      <xdr:row>107</xdr:row>
      <xdr:rowOff>92529</xdr:rowOff>
    </xdr:to>
    <xdr:cxnSp macro="">
      <xdr:nvCxnSpPr>
        <xdr:cNvPr id="652" name="直線コネクタ 651"/>
        <xdr:cNvCxnSpPr/>
      </xdr:nvCxnSpPr>
      <xdr:spPr>
        <a:xfrm flipV="1">
          <a:off x="16802100" y="17862913"/>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146793</xdr:rowOff>
    </xdr:from>
    <xdr:ext cx="469744" cy="259045"/>
    <xdr:sp macro="" textlink="">
      <xdr:nvSpPr>
        <xdr:cNvPr id="653" name="n_1aveValue【庁舎】&#10;一人当たり面積"/>
        <xdr:cNvSpPr txBox="1"/>
      </xdr:nvSpPr>
      <xdr:spPr>
        <a:xfrm>
          <a:off x="18980227" y="17406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171285</xdr:rowOff>
    </xdr:from>
    <xdr:ext cx="469744" cy="259045"/>
    <xdr:sp macro="" textlink="">
      <xdr:nvSpPr>
        <xdr:cNvPr id="654" name="n_2aveValue【庁舎】&#10;一人当たり面積"/>
        <xdr:cNvSpPr txBox="1"/>
      </xdr:nvSpPr>
      <xdr:spPr>
        <a:xfrm>
          <a:off x="18180127" y="1743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4734</xdr:rowOff>
    </xdr:from>
    <xdr:ext cx="469744" cy="259045"/>
    <xdr:sp macro="" textlink="">
      <xdr:nvSpPr>
        <xdr:cNvPr id="655" name="n_3aveValue【庁舎】&#10;一人当たり面積"/>
        <xdr:cNvSpPr txBox="1"/>
      </xdr:nvSpPr>
      <xdr:spPr>
        <a:xfrm>
          <a:off x="17386377" y="1743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166388</xdr:rowOff>
    </xdr:from>
    <xdr:ext cx="469744" cy="259045"/>
    <xdr:sp macro="" textlink="">
      <xdr:nvSpPr>
        <xdr:cNvPr id="656" name="n_4aveValue【庁舎】&#10;一人当たり面積"/>
        <xdr:cNvSpPr txBox="1"/>
      </xdr:nvSpPr>
      <xdr:spPr>
        <a:xfrm>
          <a:off x="165926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119759</xdr:rowOff>
    </xdr:from>
    <xdr:ext cx="469744" cy="259045"/>
    <xdr:sp macro="" textlink="">
      <xdr:nvSpPr>
        <xdr:cNvPr id="657" name="n_1mainValue【庁舎】&#10;一人当たり面積"/>
        <xdr:cNvSpPr txBox="1"/>
      </xdr:nvSpPr>
      <xdr:spPr>
        <a:xfrm>
          <a:off x="18980227" y="17893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123026</xdr:rowOff>
    </xdr:from>
    <xdr:ext cx="469744" cy="259045"/>
    <xdr:sp macro="" textlink="">
      <xdr:nvSpPr>
        <xdr:cNvPr id="658" name="n_2mainValue【庁舎】&#10;一人当たり面積"/>
        <xdr:cNvSpPr txBox="1"/>
      </xdr:nvSpPr>
      <xdr:spPr>
        <a:xfrm>
          <a:off x="18180127" y="17896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131190</xdr:rowOff>
    </xdr:from>
    <xdr:ext cx="469744" cy="259045"/>
    <xdr:sp macro="" textlink="">
      <xdr:nvSpPr>
        <xdr:cNvPr id="659" name="n_3mainValue【庁舎】&#10;一人当たり面積"/>
        <xdr:cNvSpPr txBox="1"/>
      </xdr:nvSpPr>
      <xdr:spPr>
        <a:xfrm>
          <a:off x="17386377" y="1790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134456</xdr:rowOff>
    </xdr:from>
    <xdr:ext cx="469744" cy="259045"/>
    <xdr:sp macro="" textlink="">
      <xdr:nvSpPr>
        <xdr:cNvPr id="660" name="n_4mainValue【庁舎】&#10;一人当たり面積"/>
        <xdr:cNvSpPr txBox="1"/>
      </xdr:nvSpPr>
      <xdr:spPr>
        <a:xfrm>
          <a:off x="16592627" y="1790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1" name="正方形/長方形 660"/>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2" name="正方形/長方形 661"/>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3" name="テキスト ボックス 662"/>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ほとんどの類型において類似団体を下回っており、特に庁舎においては令和３年度に新市庁舎が完成したため有形固定資産減価償却率は低い状況となっている。市民会館においては類似団体と比べ</a:t>
          </a:r>
          <a:r>
            <a:rPr kumimoji="1" lang="en-US" altLang="ja-JP" sz="1300">
              <a:latin typeface="ＭＳ Ｐゴシック" panose="020B0600070205080204" pitchFamily="50" charset="-128"/>
              <a:ea typeface="ＭＳ Ｐゴシック" panose="020B0600070205080204" pitchFamily="50" charset="-128"/>
            </a:rPr>
            <a:t>20.6</a:t>
          </a:r>
          <a:r>
            <a:rPr kumimoji="1" lang="ja-JP" altLang="en-US" sz="1300">
              <a:latin typeface="ＭＳ Ｐゴシック" panose="020B0600070205080204" pitchFamily="50" charset="-128"/>
              <a:ea typeface="ＭＳ Ｐゴシック" panose="020B0600070205080204" pitchFamily="50" charset="-128"/>
            </a:rPr>
            <a:t>％高い状況となっており、対象の施設である人吉市カルチャーパレスは耐用年数</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年のうち</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年が経過し老朽化が進んでいる。今後も引き続き公共施設等総合管理計画に基づく個別施設計画に則り、計画的な更新に取り組んでいく。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ここ数年はほぼ横ばいで推移しており、類似団体と比較しても同程度である。基準財政収入額については、償却資産、法人事業税交付金や法人税割の増により、前年度比</a:t>
          </a:r>
          <a:r>
            <a:rPr kumimoji="1" lang="en-US" altLang="ja-JP" sz="1200">
              <a:latin typeface="ＭＳ Ｐゴシック" panose="020B0600070205080204" pitchFamily="50" charset="-128"/>
              <a:ea typeface="ＭＳ Ｐゴシック" panose="020B0600070205080204" pitchFamily="50" charset="-128"/>
            </a:rPr>
            <a:t>4.4</a:t>
          </a:r>
          <a:r>
            <a:rPr kumimoji="1" lang="ja-JP" altLang="en-US" sz="1200">
              <a:latin typeface="ＭＳ Ｐゴシック" panose="020B0600070205080204" pitchFamily="50" charset="-128"/>
              <a:ea typeface="ＭＳ Ｐゴシック" panose="020B0600070205080204" pitchFamily="50" charset="-128"/>
            </a:rPr>
            <a:t>％の増であった。また、基準財政需要額については、人口減少、補正計数や単位費用の見直しによる個別算定経費の減はあったものの、災害復旧事業債の元金償還の増等による公債費の増などにより</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％の増であった。結果、基準財政収入額の増が基準財政需要額の増を上回ったため、単年度では改善したが、３ヶ年平均だと前年度と同じ数値となっている。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130628</xdr:rowOff>
    </xdr:to>
    <xdr:cxnSp macro="">
      <xdr:nvCxnSpPr>
        <xdr:cNvPr id="65" name="直線コネクタ 64"/>
        <xdr:cNvCxnSpPr/>
      </xdr:nvCxnSpPr>
      <xdr:spPr>
        <a:xfrm flipV="1">
          <a:off x="4953000" y="622662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8"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69" name="直線コネクタ 68"/>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58965</xdr:rowOff>
    </xdr:to>
    <xdr:cxnSp macro="">
      <xdr:nvCxnSpPr>
        <xdr:cNvPr id="70" name="直線コネクタ 69"/>
        <xdr:cNvCxnSpPr/>
      </xdr:nvCxnSpPr>
      <xdr:spPr>
        <a:xfrm>
          <a:off x="4114800" y="70884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151692</xdr:rowOff>
    </xdr:from>
    <xdr:ext cx="762000" cy="259045"/>
    <xdr:sp macro="" textlink="">
      <xdr:nvSpPr>
        <xdr:cNvPr id="71" name="財政力平均値テキスト"/>
        <xdr:cNvSpPr txBox="1"/>
      </xdr:nvSpPr>
      <xdr:spPr>
        <a:xfrm>
          <a:off x="5041900" y="700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2" name="フローチャート: 判断 71"/>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41728</xdr:rowOff>
    </xdr:from>
    <xdr:to>
      <xdr:col>19</xdr:col>
      <xdr:colOff>133350</xdr:colOff>
      <xdr:row>41</xdr:row>
      <xdr:rowOff>58965</xdr:rowOff>
    </xdr:to>
    <xdr:cxnSp macro="">
      <xdr:nvCxnSpPr>
        <xdr:cNvPr id="73" name="直線コネクタ 72"/>
        <xdr:cNvCxnSpPr/>
      </xdr:nvCxnSpPr>
      <xdr:spPr>
        <a:xfrm>
          <a:off x="3225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162378</xdr:rowOff>
    </xdr:from>
    <xdr:to>
      <xdr:col>19</xdr:col>
      <xdr:colOff>184150</xdr:colOff>
      <xdr:row>41</xdr:row>
      <xdr:rowOff>92528</xdr:rowOff>
    </xdr:to>
    <xdr:sp macro="" textlink="">
      <xdr:nvSpPr>
        <xdr:cNvPr id="74" name="フローチャート: 判断 73"/>
        <xdr:cNvSpPr/>
      </xdr:nvSpPr>
      <xdr:spPr>
        <a:xfrm>
          <a:off x="4064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75" name="テキスト ボックス 74"/>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41728</xdr:rowOff>
    </xdr:from>
    <xdr:to>
      <xdr:col>15</xdr:col>
      <xdr:colOff>82550</xdr:colOff>
      <xdr:row>41</xdr:row>
      <xdr:rowOff>58965</xdr:rowOff>
    </xdr:to>
    <xdr:cxnSp macro="">
      <xdr:nvCxnSpPr>
        <xdr:cNvPr id="76" name="直線コネクタ 75"/>
        <xdr:cNvCxnSpPr/>
      </xdr:nvCxnSpPr>
      <xdr:spPr>
        <a:xfrm flipV="1">
          <a:off x="2336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7" name="フローチャート: 判断 76"/>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8" name="テキスト ボックス 77"/>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58965</xdr:rowOff>
    </xdr:to>
    <xdr:cxnSp macro="">
      <xdr:nvCxnSpPr>
        <xdr:cNvPr id="79" name="直線コネクタ 78"/>
        <xdr:cNvCxnSpPr/>
      </xdr:nvCxnSpPr>
      <xdr:spPr>
        <a:xfrm>
          <a:off x="1447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59872</xdr:rowOff>
    </xdr:from>
    <xdr:to>
      <xdr:col>11</xdr:col>
      <xdr:colOff>82550</xdr:colOff>
      <xdr:row>41</xdr:row>
      <xdr:rowOff>161472</xdr:rowOff>
    </xdr:to>
    <xdr:sp macro="" textlink="">
      <xdr:nvSpPr>
        <xdr:cNvPr id="80" name="フローチャート: 判断 79"/>
        <xdr:cNvSpPr/>
      </xdr:nvSpPr>
      <xdr:spPr>
        <a:xfrm>
          <a:off x="2286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81" name="テキスト ボックス 80"/>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2" name="フローチャート: 判断 81"/>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3" name="テキスト ボックス 82"/>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89" name="楕円 88"/>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0" name="財政力該当値テキスト"/>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1" name="楕円 90"/>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94542</xdr:rowOff>
    </xdr:from>
    <xdr:ext cx="736600" cy="259045"/>
    <xdr:sp macro="" textlink="">
      <xdr:nvSpPr>
        <xdr:cNvPr id="92" name="テキスト ボックス 91"/>
        <xdr:cNvSpPr txBox="1"/>
      </xdr:nvSpPr>
      <xdr:spPr>
        <a:xfrm>
          <a:off x="3733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162378</xdr:rowOff>
    </xdr:from>
    <xdr:to>
      <xdr:col>15</xdr:col>
      <xdr:colOff>133350</xdr:colOff>
      <xdr:row>41</xdr:row>
      <xdr:rowOff>92528</xdr:rowOff>
    </xdr:to>
    <xdr:sp macro="" textlink="">
      <xdr:nvSpPr>
        <xdr:cNvPr id="93" name="楕円 92"/>
        <xdr:cNvSpPr/>
      </xdr:nvSpPr>
      <xdr:spPr>
        <a:xfrm>
          <a:off x="3175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102705</xdr:rowOff>
    </xdr:from>
    <xdr:ext cx="762000" cy="259045"/>
    <xdr:sp macro="" textlink="">
      <xdr:nvSpPr>
        <xdr:cNvPr id="94" name="テキスト ボックス 93"/>
        <xdr:cNvSpPr txBox="1"/>
      </xdr:nvSpPr>
      <xdr:spPr>
        <a:xfrm>
          <a:off x="2844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5" name="楕円 94"/>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6" name="テキスト ボックス 95"/>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7" name="楕円 96"/>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8" name="テキスト ボックス 97"/>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類似団体を</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ポイント上回っており、全国平均及び熊本県平均と比較しても硬直的な財政運営となっているが、昨年度が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ポイント差であったため、その差は縮まっている。歳出において義務的経費である扶助費（特に児童福祉費、心身障害者福祉費）が類似団体と比較して大きいためである。</a:t>
          </a:r>
        </a:p>
        <a:p>
          <a:r>
            <a:rPr kumimoji="1" lang="ja-JP" altLang="en-US" sz="1100">
              <a:latin typeface="ＭＳ Ｐゴシック" panose="020B0600070205080204" pitchFamily="50" charset="-128"/>
              <a:ea typeface="ＭＳ Ｐゴシック" panose="020B0600070205080204" pitchFamily="50" charset="-128"/>
            </a:rPr>
            <a:t>　令和４年度決算では、地方税が増となったものの、普通交付税及び臨時財政対策債の減が影響し、経常経費充当一般財源が減少したことが挙げられる。今後は、令和２年７月豪雨災害からの復興事業の本格化や庁舎建設等の元金償還が発生するため、さらなる事業廃止・縮小等による経常経費の削減に努めていく必要があ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5" name="直線コネクタ 114"/>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6" name="テキスト ボックス 115"/>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9" name="直線コネクタ 118"/>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0" name="テキスト ボックス 119"/>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37465</xdr:rowOff>
    </xdr:from>
    <xdr:to>
      <xdr:col>23</xdr:col>
      <xdr:colOff>133350</xdr:colOff>
      <xdr:row>67</xdr:row>
      <xdr:rowOff>61913</xdr:rowOff>
    </xdr:to>
    <xdr:cxnSp macro="">
      <xdr:nvCxnSpPr>
        <xdr:cNvPr id="124" name="直線コネクタ 123"/>
        <xdr:cNvCxnSpPr/>
      </xdr:nvCxnSpPr>
      <xdr:spPr>
        <a:xfrm flipV="1">
          <a:off x="4953000" y="10324465"/>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33990</xdr:rowOff>
    </xdr:from>
    <xdr:ext cx="762000" cy="259045"/>
    <xdr:sp macro="" textlink="">
      <xdr:nvSpPr>
        <xdr:cNvPr id="125" name="財政構造の弾力性最小値テキスト"/>
        <xdr:cNvSpPr txBox="1"/>
      </xdr:nvSpPr>
      <xdr:spPr>
        <a:xfrm>
          <a:off x="5041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61913</xdr:rowOff>
    </xdr:from>
    <xdr:to>
      <xdr:col>24</xdr:col>
      <xdr:colOff>12700</xdr:colOff>
      <xdr:row>67</xdr:row>
      <xdr:rowOff>61913</xdr:rowOff>
    </xdr:to>
    <xdr:cxnSp macro="">
      <xdr:nvCxnSpPr>
        <xdr:cNvPr id="126" name="直線コネクタ 125"/>
        <xdr:cNvCxnSpPr/>
      </xdr:nvCxnSpPr>
      <xdr:spPr>
        <a:xfrm>
          <a:off x="4864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123842</xdr:rowOff>
    </xdr:from>
    <xdr:ext cx="762000" cy="259045"/>
    <xdr:sp macro="" textlink="">
      <xdr:nvSpPr>
        <xdr:cNvPr id="127" name="財政構造の弾力性最大値テキスト"/>
        <xdr:cNvSpPr txBox="1"/>
      </xdr:nvSpPr>
      <xdr:spPr>
        <a:xfrm>
          <a:off x="5041900" y="10067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37465</xdr:rowOff>
    </xdr:from>
    <xdr:to>
      <xdr:col>24</xdr:col>
      <xdr:colOff>12700</xdr:colOff>
      <xdr:row>60</xdr:row>
      <xdr:rowOff>37465</xdr:rowOff>
    </xdr:to>
    <xdr:cxnSp macro="">
      <xdr:nvCxnSpPr>
        <xdr:cNvPr id="128" name="直線コネクタ 127"/>
        <xdr:cNvCxnSpPr/>
      </xdr:nvCxnSpPr>
      <xdr:spPr>
        <a:xfrm>
          <a:off x="4864100" y="10324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132397</xdr:rowOff>
    </xdr:from>
    <xdr:to>
      <xdr:col>23</xdr:col>
      <xdr:colOff>133350</xdr:colOff>
      <xdr:row>64</xdr:row>
      <xdr:rowOff>105728</xdr:rowOff>
    </xdr:to>
    <xdr:cxnSp macro="">
      <xdr:nvCxnSpPr>
        <xdr:cNvPr id="129" name="直線コネクタ 128"/>
        <xdr:cNvCxnSpPr/>
      </xdr:nvCxnSpPr>
      <xdr:spPr>
        <a:xfrm>
          <a:off x="4114800" y="10933747"/>
          <a:ext cx="8382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0" name="財政構造の弾力性平均値テキスト"/>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1" name="フローチャート: 判断 130"/>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132397</xdr:rowOff>
    </xdr:from>
    <xdr:to>
      <xdr:col>19</xdr:col>
      <xdr:colOff>133350</xdr:colOff>
      <xdr:row>65</xdr:row>
      <xdr:rowOff>66993</xdr:rowOff>
    </xdr:to>
    <xdr:cxnSp macro="">
      <xdr:nvCxnSpPr>
        <xdr:cNvPr id="132" name="直線コネクタ 131"/>
        <xdr:cNvCxnSpPr/>
      </xdr:nvCxnSpPr>
      <xdr:spPr>
        <a:xfrm flipV="1">
          <a:off x="3225800" y="10933747"/>
          <a:ext cx="889000" cy="277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11747</xdr:rowOff>
    </xdr:from>
    <xdr:to>
      <xdr:col>19</xdr:col>
      <xdr:colOff>184150</xdr:colOff>
      <xdr:row>62</xdr:row>
      <xdr:rowOff>113347</xdr:rowOff>
    </xdr:to>
    <xdr:sp macro="" textlink="">
      <xdr:nvSpPr>
        <xdr:cNvPr id="133" name="フローチャート: 判断 132"/>
        <xdr:cNvSpPr/>
      </xdr:nvSpPr>
      <xdr:spPr>
        <a:xfrm>
          <a:off x="4064000" y="10641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123524</xdr:rowOff>
    </xdr:from>
    <xdr:ext cx="736600" cy="259045"/>
    <xdr:sp macro="" textlink="">
      <xdr:nvSpPr>
        <xdr:cNvPr id="134" name="テキスト ボックス 133"/>
        <xdr:cNvSpPr txBox="1"/>
      </xdr:nvSpPr>
      <xdr:spPr>
        <a:xfrm>
          <a:off x="3733800" y="10410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66993</xdr:rowOff>
    </xdr:from>
    <xdr:to>
      <xdr:col>15</xdr:col>
      <xdr:colOff>82550</xdr:colOff>
      <xdr:row>66</xdr:row>
      <xdr:rowOff>76518</xdr:rowOff>
    </xdr:to>
    <xdr:cxnSp macro="">
      <xdr:nvCxnSpPr>
        <xdr:cNvPr id="135" name="直線コネクタ 134"/>
        <xdr:cNvCxnSpPr/>
      </xdr:nvCxnSpPr>
      <xdr:spPr>
        <a:xfrm flipV="1">
          <a:off x="2336800" y="11211243"/>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141922</xdr:rowOff>
    </xdr:from>
    <xdr:to>
      <xdr:col>15</xdr:col>
      <xdr:colOff>133350</xdr:colOff>
      <xdr:row>64</xdr:row>
      <xdr:rowOff>72072</xdr:rowOff>
    </xdr:to>
    <xdr:sp macro="" textlink="">
      <xdr:nvSpPr>
        <xdr:cNvPr id="136" name="フローチャート: 判断 135"/>
        <xdr:cNvSpPr/>
      </xdr:nvSpPr>
      <xdr:spPr>
        <a:xfrm>
          <a:off x="3175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82249</xdr:rowOff>
    </xdr:from>
    <xdr:ext cx="762000" cy="259045"/>
    <xdr:sp macro="" textlink="">
      <xdr:nvSpPr>
        <xdr:cNvPr id="137" name="テキスト ボックス 136"/>
        <xdr:cNvSpPr txBox="1"/>
      </xdr:nvSpPr>
      <xdr:spPr>
        <a:xfrm>
          <a:off x="2844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66</xdr:row>
      <xdr:rowOff>76518</xdr:rowOff>
    </xdr:to>
    <xdr:cxnSp macro="">
      <xdr:nvCxnSpPr>
        <xdr:cNvPr id="138" name="直線コネクタ 137"/>
        <xdr:cNvCxnSpPr/>
      </xdr:nvCxnSpPr>
      <xdr:spPr>
        <a:xfrm>
          <a:off x="1447800" y="11325860"/>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54928</xdr:rowOff>
    </xdr:from>
    <xdr:to>
      <xdr:col>11</xdr:col>
      <xdr:colOff>82550</xdr:colOff>
      <xdr:row>64</xdr:row>
      <xdr:rowOff>156528</xdr:rowOff>
    </xdr:to>
    <xdr:sp macro="" textlink="">
      <xdr:nvSpPr>
        <xdr:cNvPr id="139" name="フローチャート: 判断 138"/>
        <xdr:cNvSpPr/>
      </xdr:nvSpPr>
      <xdr:spPr>
        <a:xfrm>
          <a:off x="2286000" y="110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166705</xdr:rowOff>
    </xdr:from>
    <xdr:ext cx="762000" cy="259045"/>
    <xdr:sp macro="" textlink="">
      <xdr:nvSpPr>
        <xdr:cNvPr id="140" name="テキスト ボックス 139"/>
        <xdr:cNvSpPr txBox="1"/>
      </xdr:nvSpPr>
      <xdr:spPr>
        <a:xfrm>
          <a:off x="1955800" y="10796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24765</xdr:rowOff>
    </xdr:from>
    <xdr:to>
      <xdr:col>7</xdr:col>
      <xdr:colOff>31750</xdr:colOff>
      <xdr:row>64</xdr:row>
      <xdr:rowOff>126365</xdr:rowOff>
    </xdr:to>
    <xdr:sp macro="" textlink="">
      <xdr:nvSpPr>
        <xdr:cNvPr id="141" name="フローチャート: 判断 140"/>
        <xdr:cNvSpPr/>
      </xdr:nvSpPr>
      <xdr:spPr>
        <a:xfrm>
          <a:off x="1397000" y="1099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136542</xdr:rowOff>
    </xdr:from>
    <xdr:ext cx="762000" cy="259045"/>
    <xdr:sp macro="" textlink="">
      <xdr:nvSpPr>
        <xdr:cNvPr id="142" name="テキスト ボックス 141"/>
        <xdr:cNvSpPr txBox="1"/>
      </xdr:nvSpPr>
      <xdr:spPr>
        <a:xfrm>
          <a:off x="1066800" y="10766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54928</xdr:rowOff>
    </xdr:from>
    <xdr:to>
      <xdr:col>23</xdr:col>
      <xdr:colOff>184150</xdr:colOff>
      <xdr:row>64</xdr:row>
      <xdr:rowOff>156528</xdr:rowOff>
    </xdr:to>
    <xdr:sp macro="" textlink="">
      <xdr:nvSpPr>
        <xdr:cNvPr id="148" name="楕円 147"/>
        <xdr:cNvSpPr/>
      </xdr:nvSpPr>
      <xdr:spPr>
        <a:xfrm>
          <a:off x="4902200" y="110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27005</xdr:rowOff>
    </xdr:from>
    <xdr:ext cx="762000" cy="259045"/>
    <xdr:sp macro="" textlink="">
      <xdr:nvSpPr>
        <xdr:cNvPr id="149" name="財政構造の弾力性該当値テキスト"/>
        <xdr:cNvSpPr txBox="1"/>
      </xdr:nvSpPr>
      <xdr:spPr>
        <a:xfrm>
          <a:off x="5041900" y="1099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81597</xdr:rowOff>
    </xdr:from>
    <xdr:to>
      <xdr:col>19</xdr:col>
      <xdr:colOff>184150</xdr:colOff>
      <xdr:row>64</xdr:row>
      <xdr:rowOff>11747</xdr:rowOff>
    </xdr:to>
    <xdr:sp macro="" textlink="">
      <xdr:nvSpPr>
        <xdr:cNvPr id="150" name="楕円 149"/>
        <xdr:cNvSpPr/>
      </xdr:nvSpPr>
      <xdr:spPr>
        <a:xfrm>
          <a:off x="40640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51" name="テキスト ボックス 150"/>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16193</xdr:rowOff>
    </xdr:from>
    <xdr:to>
      <xdr:col>15</xdr:col>
      <xdr:colOff>133350</xdr:colOff>
      <xdr:row>65</xdr:row>
      <xdr:rowOff>117793</xdr:rowOff>
    </xdr:to>
    <xdr:sp macro="" textlink="">
      <xdr:nvSpPr>
        <xdr:cNvPr id="152" name="楕円 151"/>
        <xdr:cNvSpPr/>
      </xdr:nvSpPr>
      <xdr:spPr>
        <a:xfrm>
          <a:off x="3175000" y="111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102570</xdr:rowOff>
    </xdr:from>
    <xdr:ext cx="762000" cy="259045"/>
    <xdr:sp macro="" textlink="">
      <xdr:nvSpPr>
        <xdr:cNvPr id="153" name="テキスト ボックス 152"/>
        <xdr:cNvSpPr txBox="1"/>
      </xdr:nvSpPr>
      <xdr:spPr>
        <a:xfrm>
          <a:off x="2844800" y="1124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25718</xdr:rowOff>
    </xdr:from>
    <xdr:to>
      <xdr:col>11</xdr:col>
      <xdr:colOff>82550</xdr:colOff>
      <xdr:row>66</xdr:row>
      <xdr:rowOff>127318</xdr:rowOff>
    </xdr:to>
    <xdr:sp macro="" textlink="">
      <xdr:nvSpPr>
        <xdr:cNvPr id="154" name="楕円 153"/>
        <xdr:cNvSpPr/>
      </xdr:nvSpPr>
      <xdr:spPr>
        <a:xfrm>
          <a:off x="2286000" y="1134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112095</xdr:rowOff>
    </xdr:from>
    <xdr:ext cx="762000" cy="259045"/>
    <xdr:sp macro="" textlink="">
      <xdr:nvSpPr>
        <xdr:cNvPr id="155" name="テキスト ボックス 154"/>
        <xdr:cNvSpPr txBox="1"/>
      </xdr:nvSpPr>
      <xdr:spPr>
        <a:xfrm>
          <a:off x="1955800" y="1142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56" name="楕円 155"/>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57" name="テキスト ボックス 156"/>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[161,196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や熊本県平均と比較すると、下回っている。また、昨年度数値からも大きく減少した。主な要因として、令和２年７月豪雨災害に伴う災害廃棄物処理事業によるものと、新型コロナウイルスワクチン接種事業の減によるものと、退職者の減による退職手当の減である。</a:t>
          </a:r>
        </a:p>
        <a:p>
          <a:r>
            <a:rPr kumimoji="1" lang="ja-JP" altLang="en-US" sz="1200">
              <a:latin typeface="ＭＳ Ｐゴシック" panose="020B0600070205080204" pitchFamily="50" charset="-128"/>
              <a:ea typeface="ＭＳ Ｐゴシック" panose="020B0600070205080204" pitchFamily="50" charset="-128"/>
            </a:rPr>
            <a:t>　類似団体より下回ってはいるが、近年の物価高騰により、物件費の伸びを懸念をしており、ペーパーレス化等を推進して同水準を維持していく必要がある。</a:t>
          </a: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69483</xdr:rowOff>
    </xdr:from>
    <xdr:to>
      <xdr:col>23</xdr:col>
      <xdr:colOff>133350</xdr:colOff>
      <xdr:row>89</xdr:row>
      <xdr:rowOff>99809</xdr:rowOff>
    </xdr:to>
    <xdr:cxnSp macro="">
      <xdr:nvCxnSpPr>
        <xdr:cNvPr id="189" name="直線コネクタ 188"/>
        <xdr:cNvCxnSpPr/>
      </xdr:nvCxnSpPr>
      <xdr:spPr>
        <a:xfrm flipV="1">
          <a:off x="4953000" y="13785483"/>
          <a:ext cx="0" cy="15733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71886</xdr:rowOff>
    </xdr:from>
    <xdr:ext cx="762000" cy="259045"/>
    <xdr:sp macro="" textlink="">
      <xdr:nvSpPr>
        <xdr:cNvPr id="190" name="人件費・物件費等の状況最小値テキスト"/>
        <xdr:cNvSpPr txBox="1"/>
      </xdr:nvSpPr>
      <xdr:spPr>
        <a:xfrm>
          <a:off x="5041900" y="1533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99809</xdr:rowOff>
    </xdr:from>
    <xdr:to>
      <xdr:col>24</xdr:col>
      <xdr:colOff>12700</xdr:colOff>
      <xdr:row>89</xdr:row>
      <xdr:rowOff>99809</xdr:rowOff>
    </xdr:to>
    <xdr:cxnSp macro="">
      <xdr:nvCxnSpPr>
        <xdr:cNvPr id="191" name="直線コネクタ 190"/>
        <xdr:cNvCxnSpPr/>
      </xdr:nvCxnSpPr>
      <xdr:spPr>
        <a:xfrm>
          <a:off x="4864100" y="1535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155860</xdr:rowOff>
    </xdr:from>
    <xdr:ext cx="762000" cy="259045"/>
    <xdr:sp macro="" textlink="">
      <xdr:nvSpPr>
        <xdr:cNvPr id="192" name="人件費・物件費等の状況最大値テキスト"/>
        <xdr:cNvSpPr txBox="1"/>
      </xdr:nvSpPr>
      <xdr:spPr>
        <a:xfrm>
          <a:off x="5041900" y="135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69483</xdr:rowOff>
    </xdr:from>
    <xdr:to>
      <xdr:col>24</xdr:col>
      <xdr:colOff>12700</xdr:colOff>
      <xdr:row>80</xdr:row>
      <xdr:rowOff>69483</xdr:rowOff>
    </xdr:to>
    <xdr:cxnSp macro="">
      <xdr:nvCxnSpPr>
        <xdr:cNvPr id="193" name="直線コネクタ 192"/>
        <xdr:cNvCxnSpPr/>
      </xdr:nvCxnSpPr>
      <xdr:spPr>
        <a:xfrm>
          <a:off x="4864100" y="1378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66715</xdr:rowOff>
    </xdr:from>
    <xdr:to>
      <xdr:col>23</xdr:col>
      <xdr:colOff>133350</xdr:colOff>
      <xdr:row>84</xdr:row>
      <xdr:rowOff>158652</xdr:rowOff>
    </xdr:to>
    <xdr:cxnSp macro="">
      <xdr:nvCxnSpPr>
        <xdr:cNvPr id="194" name="直線コネクタ 193"/>
        <xdr:cNvCxnSpPr/>
      </xdr:nvCxnSpPr>
      <xdr:spPr>
        <a:xfrm flipV="1">
          <a:off x="4114800" y="13954165"/>
          <a:ext cx="838200" cy="60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57383</xdr:rowOff>
    </xdr:from>
    <xdr:ext cx="762000" cy="259045"/>
    <xdr:sp macro="" textlink="">
      <xdr:nvSpPr>
        <xdr:cNvPr id="195" name="人件費・物件費等の状況平均値テキスト"/>
        <xdr:cNvSpPr txBox="1"/>
      </xdr:nvSpPr>
      <xdr:spPr>
        <a:xfrm>
          <a:off x="5041900" y="13944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85306</xdr:rowOff>
    </xdr:from>
    <xdr:to>
      <xdr:col>23</xdr:col>
      <xdr:colOff>184150</xdr:colOff>
      <xdr:row>82</xdr:row>
      <xdr:rowOff>15456</xdr:rowOff>
    </xdr:to>
    <xdr:sp macro="" textlink="">
      <xdr:nvSpPr>
        <xdr:cNvPr id="196" name="フローチャート: 判断 195"/>
        <xdr:cNvSpPr/>
      </xdr:nvSpPr>
      <xdr:spPr>
        <a:xfrm>
          <a:off x="4902200" y="139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171168</xdr:rowOff>
    </xdr:from>
    <xdr:to>
      <xdr:col>19</xdr:col>
      <xdr:colOff>133350</xdr:colOff>
      <xdr:row>84</xdr:row>
      <xdr:rowOff>158652</xdr:rowOff>
    </xdr:to>
    <xdr:cxnSp macro="">
      <xdr:nvCxnSpPr>
        <xdr:cNvPr id="197" name="直線コネクタ 196"/>
        <xdr:cNvCxnSpPr/>
      </xdr:nvCxnSpPr>
      <xdr:spPr>
        <a:xfrm>
          <a:off x="3225800" y="14401518"/>
          <a:ext cx="889000" cy="15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69304</xdr:rowOff>
    </xdr:from>
    <xdr:to>
      <xdr:col>19</xdr:col>
      <xdr:colOff>184150</xdr:colOff>
      <xdr:row>81</xdr:row>
      <xdr:rowOff>170904</xdr:rowOff>
    </xdr:to>
    <xdr:sp macro="" textlink="">
      <xdr:nvSpPr>
        <xdr:cNvPr id="198" name="フローチャート: 判断 197"/>
        <xdr:cNvSpPr/>
      </xdr:nvSpPr>
      <xdr:spPr>
        <a:xfrm>
          <a:off x="4064000" y="1395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9631</xdr:rowOff>
    </xdr:from>
    <xdr:ext cx="736600" cy="259045"/>
    <xdr:sp macro="" textlink="">
      <xdr:nvSpPr>
        <xdr:cNvPr id="199" name="テキスト ボックス 198"/>
        <xdr:cNvSpPr txBox="1"/>
      </xdr:nvSpPr>
      <xdr:spPr>
        <a:xfrm>
          <a:off x="3733800" y="13725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170140</xdr:rowOff>
    </xdr:from>
    <xdr:to>
      <xdr:col>15</xdr:col>
      <xdr:colOff>82550</xdr:colOff>
      <xdr:row>83</xdr:row>
      <xdr:rowOff>171168</xdr:rowOff>
    </xdr:to>
    <xdr:cxnSp macro="">
      <xdr:nvCxnSpPr>
        <xdr:cNvPr id="200" name="直線コネクタ 199"/>
        <xdr:cNvCxnSpPr/>
      </xdr:nvCxnSpPr>
      <xdr:spPr>
        <a:xfrm>
          <a:off x="2336800" y="13886140"/>
          <a:ext cx="889000" cy="51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87396</xdr:rowOff>
    </xdr:from>
    <xdr:to>
      <xdr:col>15</xdr:col>
      <xdr:colOff>133350</xdr:colOff>
      <xdr:row>82</xdr:row>
      <xdr:rowOff>17546</xdr:rowOff>
    </xdr:to>
    <xdr:sp macro="" textlink="">
      <xdr:nvSpPr>
        <xdr:cNvPr id="201" name="フローチャート: 判断 200"/>
        <xdr:cNvSpPr/>
      </xdr:nvSpPr>
      <xdr:spPr>
        <a:xfrm>
          <a:off x="3175000" y="1397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27723</xdr:rowOff>
    </xdr:from>
    <xdr:ext cx="762000" cy="259045"/>
    <xdr:sp macro="" textlink="">
      <xdr:nvSpPr>
        <xdr:cNvPr id="202" name="テキスト ボックス 201"/>
        <xdr:cNvSpPr txBox="1"/>
      </xdr:nvSpPr>
      <xdr:spPr>
        <a:xfrm>
          <a:off x="2844800" y="13743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157119</xdr:rowOff>
    </xdr:from>
    <xdr:to>
      <xdr:col>11</xdr:col>
      <xdr:colOff>31750</xdr:colOff>
      <xdr:row>80</xdr:row>
      <xdr:rowOff>170140</xdr:rowOff>
    </xdr:to>
    <xdr:cxnSp macro="">
      <xdr:nvCxnSpPr>
        <xdr:cNvPr id="203" name="直線コネクタ 202"/>
        <xdr:cNvCxnSpPr/>
      </xdr:nvCxnSpPr>
      <xdr:spPr>
        <a:xfrm>
          <a:off x="1447800" y="13873119"/>
          <a:ext cx="889000" cy="1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13419</xdr:rowOff>
    </xdr:from>
    <xdr:to>
      <xdr:col>11</xdr:col>
      <xdr:colOff>82550</xdr:colOff>
      <xdr:row>81</xdr:row>
      <xdr:rowOff>115019</xdr:rowOff>
    </xdr:to>
    <xdr:sp macro="" textlink="">
      <xdr:nvSpPr>
        <xdr:cNvPr id="204" name="フローチャート: 判断 203"/>
        <xdr:cNvSpPr/>
      </xdr:nvSpPr>
      <xdr:spPr>
        <a:xfrm>
          <a:off x="2286000" y="1390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99796</xdr:rowOff>
    </xdr:from>
    <xdr:ext cx="762000" cy="259045"/>
    <xdr:sp macro="" textlink="">
      <xdr:nvSpPr>
        <xdr:cNvPr id="205" name="テキスト ボックス 204"/>
        <xdr:cNvSpPr txBox="1"/>
      </xdr:nvSpPr>
      <xdr:spPr>
        <a:xfrm>
          <a:off x="1955800" y="1398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783</xdr:rowOff>
    </xdr:from>
    <xdr:to>
      <xdr:col>7</xdr:col>
      <xdr:colOff>31750</xdr:colOff>
      <xdr:row>81</xdr:row>
      <xdr:rowOff>102383</xdr:rowOff>
    </xdr:to>
    <xdr:sp macro="" textlink="">
      <xdr:nvSpPr>
        <xdr:cNvPr id="206" name="フローチャート: 判断 205"/>
        <xdr:cNvSpPr/>
      </xdr:nvSpPr>
      <xdr:spPr>
        <a:xfrm>
          <a:off x="1397000" y="1388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87160</xdr:rowOff>
    </xdr:from>
    <xdr:ext cx="762000" cy="259045"/>
    <xdr:sp macro="" textlink="">
      <xdr:nvSpPr>
        <xdr:cNvPr id="207" name="テキスト ボックス 206"/>
        <xdr:cNvSpPr txBox="1"/>
      </xdr:nvSpPr>
      <xdr:spPr>
        <a:xfrm>
          <a:off x="1066800" y="139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15915</xdr:rowOff>
    </xdr:from>
    <xdr:to>
      <xdr:col>23</xdr:col>
      <xdr:colOff>184150</xdr:colOff>
      <xdr:row>81</xdr:row>
      <xdr:rowOff>117515</xdr:rowOff>
    </xdr:to>
    <xdr:sp macro="" textlink="">
      <xdr:nvSpPr>
        <xdr:cNvPr id="213" name="楕円 212"/>
        <xdr:cNvSpPr/>
      </xdr:nvSpPr>
      <xdr:spPr>
        <a:xfrm>
          <a:off x="4902200" y="139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32442</xdr:rowOff>
    </xdr:from>
    <xdr:ext cx="762000" cy="259045"/>
    <xdr:sp macro="" textlink="">
      <xdr:nvSpPr>
        <xdr:cNvPr id="214" name="人件費・物件費等の状況該当値テキスト"/>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107852</xdr:rowOff>
    </xdr:from>
    <xdr:to>
      <xdr:col>19</xdr:col>
      <xdr:colOff>184150</xdr:colOff>
      <xdr:row>85</xdr:row>
      <xdr:rowOff>38002</xdr:rowOff>
    </xdr:to>
    <xdr:sp macro="" textlink="">
      <xdr:nvSpPr>
        <xdr:cNvPr id="215" name="楕円 214"/>
        <xdr:cNvSpPr/>
      </xdr:nvSpPr>
      <xdr:spPr>
        <a:xfrm>
          <a:off x="4064000" y="1450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22779</xdr:rowOff>
    </xdr:from>
    <xdr:ext cx="736600" cy="259045"/>
    <xdr:sp macro="" textlink="">
      <xdr:nvSpPr>
        <xdr:cNvPr id="216" name="テキスト ボックス 215"/>
        <xdr:cNvSpPr txBox="1"/>
      </xdr:nvSpPr>
      <xdr:spPr>
        <a:xfrm>
          <a:off x="3733800" y="14596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120368</xdr:rowOff>
    </xdr:from>
    <xdr:to>
      <xdr:col>15</xdr:col>
      <xdr:colOff>133350</xdr:colOff>
      <xdr:row>84</xdr:row>
      <xdr:rowOff>50518</xdr:rowOff>
    </xdr:to>
    <xdr:sp macro="" textlink="">
      <xdr:nvSpPr>
        <xdr:cNvPr id="217" name="楕円 216"/>
        <xdr:cNvSpPr/>
      </xdr:nvSpPr>
      <xdr:spPr>
        <a:xfrm>
          <a:off x="3175000" y="1435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35295</xdr:rowOff>
    </xdr:from>
    <xdr:ext cx="762000" cy="259045"/>
    <xdr:sp macro="" textlink="">
      <xdr:nvSpPr>
        <xdr:cNvPr id="218" name="テキスト ボックス 217"/>
        <xdr:cNvSpPr txBox="1"/>
      </xdr:nvSpPr>
      <xdr:spPr>
        <a:xfrm>
          <a:off x="2844800" y="1443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119340</xdr:rowOff>
    </xdr:from>
    <xdr:to>
      <xdr:col>11</xdr:col>
      <xdr:colOff>82550</xdr:colOff>
      <xdr:row>81</xdr:row>
      <xdr:rowOff>49490</xdr:rowOff>
    </xdr:to>
    <xdr:sp macro="" textlink="">
      <xdr:nvSpPr>
        <xdr:cNvPr id="219" name="楕円 218"/>
        <xdr:cNvSpPr/>
      </xdr:nvSpPr>
      <xdr:spPr>
        <a:xfrm>
          <a:off x="2286000" y="1383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59667</xdr:rowOff>
    </xdr:from>
    <xdr:ext cx="762000" cy="259045"/>
    <xdr:sp macro="" textlink="">
      <xdr:nvSpPr>
        <xdr:cNvPr id="220" name="テキスト ボックス 219"/>
        <xdr:cNvSpPr txBox="1"/>
      </xdr:nvSpPr>
      <xdr:spPr>
        <a:xfrm>
          <a:off x="1955800" y="1360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106319</xdr:rowOff>
    </xdr:from>
    <xdr:to>
      <xdr:col>7</xdr:col>
      <xdr:colOff>31750</xdr:colOff>
      <xdr:row>81</xdr:row>
      <xdr:rowOff>36469</xdr:rowOff>
    </xdr:to>
    <xdr:sp macro="" textlink="">
      <xdr:nvSpPr>
        <xdr:cNvPr id="221" name="楕円 220"/>
        <xdr:cNvSpPr/>
      </xdr:nvSpPr>
      <xdr:spPr>
        <a:xfrm>
          <a:off x="1397000" y="1382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46646</xdr:rowOff>
    </xdr:from>
    <xdr:ext cx="762000" cy="259045"/>
    <xdr:sp macro="" textlink="">
      <xdr:nvSpPr>
        <xdr:cNvPr id="222" name="テキスト ボックス 221"/>
        <xdr:cNvSpPr txBox="1"/>
      </xdr:nvSpPr>
      <xdr:spPr>
        <a:xfrm>
          <a:off x="1066800" y="1359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令和４年度は、前年度からすると１．１ポイント減少した。また、類似団体等と比較しても低い水準にあるため、今後も国等の動向や民間企業等の状況を踏まえながら、適正な運営に努める。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90</xdr:row>
      <xdr:rowOff>11007</xdr:rowOff>
    </xdr:to>
    <xdr:cxnSp macro="">
      <xdr:nvCxnSpPr>
        <xdr:cNvPr id="249" name="直線コネクタ 248"/>
        <xdr:cNvCxnSpPr/>
      </xdr:nvCxnSpPr>
      <xdr:spPr>
        <a:xfrm flipV="1">
          <a:off x="17018000" y="1397762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154534</xdr:rowOff>
    </xdr:from>
    <xdr:ext cx="762000" cy="259045"/>
    <xdr:sp macro="" textlink="">
      <xdr:nvSpPr>
        <xdr:cNvPr id="250" name="給与水準   （国との比較）最小値テキスト"/>
        <xdr:cNvSpPr txBox="1"/>
      </xdr:nvSpPr>
      <xdr:spPr>
        <a:xfrm>
          <a:off x="17106900" y="154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11007</xdr:rowOff>
    </xdr:from>
    <xdr:to>
      <xdr:col>81</xdr:col>
      <xdr:colOff>133350</xdr:colOff>
      <xdr:row>90</xdr:row>
      <xdr:rowOff>11007</xdr:rowOff>
    </xdr:to>
    <xdr:cxnSp macro="">
      <xdr:nvCxnSpPr>
        <xdr:cNvPr id="251" name="直線コネクタ 250"/>
        <xdr:cNvCxnSpPr/>
      </xdr:nvCxnSpPr>
      <xdr:spPr>
        <a:xfrm>
          <a:off x="16929100" y="1544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2"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3" name="直線コネクタ 252"/>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31327</xdr:rowOff>
    </xdr:from>
    <xdr:to>
      <xdr:col>81</xdr:col>
      <xdr:colOff>44450</xdr:colOff>
      <xdr:row>83</xdr:row>
      <xdr:rowOff>36830</xdr:rowOff>
    </xdr:to>
    <xdr:cxnSp macro="">
      <xdr:nvCxnSpPr>
        <xdr:cNvPr id="254" name="直線コネクタ 253"/>
        <xdr:cNvCxnSpPr/>
      </xdr:nvCxnSpPr>
      <xdr:spPr>
        <a:xfrm flipV="1">
          <a:off x="16179800" y="14090227"/>
          <a:ext cx="8382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140564</xdr:rowOff>
    </xdr:from>
    <xdr:ext cx="762000" cy="259045"/>
    <xdr:sp macro="" textlink="">
      <xdr:nvSpPr>
        <xdr:cNvPr id="255" name="給与水準   （国との比較）平均値テキスト"/>
        <xdr:cNvSpPr txBox="1"/>
      </xdr:nvSpPr>
      <xdr:spPr>
        <a:xfrm>
          <a:off x="17106900" y="1454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168487</xdr:rowOff>
    </xdr:from>
    <xdr:to>
      <xdr:col>81</xdr:col>
      <xdr:colOff>95250</xdr:colOff>
      <xdr:row>85</xdr:row>
      <xdr:rowOff>98637</xdr:rowOff>
    </xdr:to>
    <xdr:sp macro="" textlink="">
      <xdr:nvSpPr>
        <xdr:cNvPr id="256" name="フローチャート: 判断 255"/>
        <xdr:cNvSpPr/>
      </xdr:nvSpPr>
      <xdr:spPr>
        <a:xfrm>
          <a:off x="16967200" y="145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52493</xdr:rowOff>
    </xdr:from>
    <xdr:to>
      <xdr:col>77</xdr:col>
      <xdr:colOff>44450</xdr:colOff>
      <xdr:row>83</xdr:row>
      <xdr:rowOff>36830</xdr:rowOff>
    </xdr:to>
    <xdr:cxnSp macro="">
      <xdr:nvCxnSpPr>
        <xdr:cNvPr id="257" name="直線コネクタ 256"/>
        <xdr:cNvCxnSpPr/>
      </xdr:nvCxnSpPr>
      <xdr:spPr>
        <a:xfrm>
          <a:off x="15290800" y="13768493"/>
          <a:ext cx="889000" cy="49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13123</xdr:rowOff>
    </xdr:from>
    <xdr:to>
      <xdr:col>77</xdr:col>
      <xdr:colOff>95250</xdr:colOff>
      <xdr:row>85</xdr:row>
      <xdr:rowOff>114723</xdr:rowOff>
    </xdr:to>
    <xdr:sp macro="" textlink="">
      <xdr:nvSpPr>
        <xdr:cNvPr id="258" name="フローチャート: 判断 257"/>
        <xdr:cNvSpPr/>
      </xdr:nvSpPr>
      <xdr:spPr>
        <a:xfrm>
          <a:off x="16129000" y="1458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99500</xdr:rowOff>
    </xdr:from>
    <xdr:ext cx="736600" cy="259045"/>
    <xdr:sp macro="" textlink="">
      <xdr:nvSpPr>
        <xdr:cNvPr id="259" name="テキスト ボックス 258"/>
        <xdr:cNvSpPr txBox="1"/>
      </xdr:nvSpPr>
      <xdr:spPr>
        <a:xfrm>
          <a:off x="15798800" y="1467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52493</xdr:rowOff>
    </xdr:from>
    <xdr:to>
      <xdr:col>72</xdr:col>
      <xdr:colOff>203200</xdr:colOff>
      <xdr:row>84</xdr:row>
      <xdr:rowOff>90593</xdr:rowOff>
    </xdr:to>
    <xdr:cxnSp macro="">
      <xdr:nvCxnSpPr>
        <xdr:cNvPr id="260" name="直線コネクタ 259"/>
        <xdr:cNvCxnSpPr/>
      </xdr:nvCxnSpPr>
      <xdr:spPr>
        <a:xfrm flipV="1">
          <a:off x="14401800" y="13768493"/>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136313</xdr:rowOff>
    </xdr:from>
    <xdr:to>
      <xdr:col>73</xdr:col>
      <xdr:colOff>44450</xdr:colOff>
      <xdr:row>85</xdr:row>
      <xdr:rowOff>66463</xdr:rowOff>
    </xdr:to>
    <xdr:sp macro="" textlink="">
      <xdr:nvSpPr>
        <xdr:cNvPr id="261" name="フローチャート: 判断 260"/>
        <xdr:cNvSpPr/>
      </xdr:nvSpPr>
      <xdr:spPr>
        <a:xfrm>
          <a:off x="152400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51240</xdr:rowOff>
    </xdr:from>
    <xdr:ext cx="762000" cy="259045"/>
    <xdr:sp macro="" textlink="">
      <xdr:nvSpPr>
        <xdr:cNvPr id="262" name="テキスト ボックス 261"/>
        <xdr:cNvSpPr txBox="1"/>
      </xdr:nvSpPr>
      <xdr:spPr>
        <a:xfrm>
          <a:off x="14909800" y="1462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74507</xdr:rowOff>
    </xdr:from>
    <xdr:to>
      <xdr:col>68</xdr:col>
      <xdr:colOff>152400</xdr:colOff>
      <xdr:row>84</xdr:row>
      <xdr:rowOff>90593</xdr:rowOff>
    </xdr:to>
    <xdr:cxnSp macro="">
      <xdr:nvCxnSpPr>
        <xdr:cNvPr id="263" name="直線コネクタ 262"/>
        <xdr:cNvCxnSpPr/>
      </xdr:nvCxnSpPr>
      <xdr:spPr>
        <a:xfrm>
          <a:off x="13512800" y="1447630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4" name="フローチャート: 判断 263"/>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5" name="テキスト ボックス 264"/>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136313</xdr:rowOff>
    </xdr:from>
    <xdr:to>
      <xdr:col>64</xdr:col>
      <xdr:colOff>152400</xdr:colOff>
      <xdr:row>85</xdr:row>
      <xdr:rowOff>66463</xdr:rowOff>
    </xdr:to>
    <xdr:sp macro="" textlink="">
      <xdr:nvSpPr>
        <xdr:cNvPr id="266" name="フローチャート: 判断 265"/>
        <xdr:cNvSpPr/>
      </xdr:nvSpPr>
      <xdr:spPr>
        <a:xfrm>
          <a:off x="134620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51240</xdr:rowOff>
    </xdr:from>
    <xdr:ext cx="762000" cy="259045"/>
    <xdr:sp macro="" textlink="">
      <xdr:nvSpPr>
        <xdr:cNvPr id="267" name="テキスト ボックス 266"/>
        <xdr:cNvSpPr txBox="1"/>
      </xdr:nvSpPr>
      <xdr:spPr>
        <a:xfrm>
          <a:off x="13131800" y="1462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151977</xdr:rowOff>
    </xdr:from>
    <xdr:to>
      <xdr:col>81</xdr:col>
      <xdr:colOff>95250</xdr:colOff>
      <xdr:row>82</xdr:row>
      <xdr:rowOff>82127</xdr:rowOff>
    </xdr:to>
    <xdr:sp macro="" textlink="">
      <xdr:nvSpPr>
        <xdr:cNvPr id="273" name="楕円 272"/>
        <xdr:cNvSpPr/>
      </xdr:nvSpPr>
      <xdr:spPr>
        <a:xfrm>
          <a:off x="16967200" y="1403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73254</xdr:rowOff>
    </xdr:from>
    <xdr:ext cx="762000" cy="259045"/>
    <xdr:sp macro="" textlink="">
      <xdr:nvSpPr>
        <xdr:cNvPr id="274" name="給与水準   （国との比較）該当値テキスト"/>
        <xdr:cNvSpPr txBox="1"/>
      </xdr:nvSpPr>
      <xdr:spPr>
        <a:xfrm>
          <a:off x="17106900" y="13960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157480</xdr:rowOff>
    </xdr:from>
    <xdr:to>
      <xdr:col>77</xdr:col>
      <xdr:colOff>95250</xdr:colOff>
      <xdr:row>83</xdr:row>
      <xdr:rowOff>87630</xdr:rowOff>
    </xdr:to>
    <xdr:sp macro="" textlink="">
      <xdr:nvSpPr>
        <xdr:cNvPr id="275" name="楕円 274"/>
        <xdr:cNvSpPr/>
      </xdr:nvSpPr>
      <xdr:spPr>
        <a:xfrm>
          <a:off x="16129000" y="1421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97807</xdr:rowOff>
    </xdr:from>
    <xdr:ext cx="736600" cy="259045"/>
    <xdr:sp macro="" textlink="">
      <xdr:nvSpPr>
        <xdr:cNvPr id="276" name="テキスト ボックス 275"/>
        <xdr:cNvSpPr txBox="1"/>
      </xdr:nvSpPr>
      <xdr:spPr>
        <a:xfrm>
          <a:off x="15798800" y="1398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1693</xdr:rowOff>
    </xdr:from>
    <xdr:to>
      <xdr:col>73</xdr:col>
      <xdr:colOff>44450</xdr:colOff>
      <xdr:row>80</xdr:row>
      <xdr:rowOff>103293</xdr:rowOff>
    </xdr:to>
    <xdr:sp macro="" textlink="">
      <xdr:nvSpPr>
        <xdr:cNvPr id="277" name="楕円 276"/>
        <xdr:cNvSpPr/>
      </xdr:nvSpPr>
      <xdr:spPr>
        <a:xfrm>
          <a:off x="15240000" y="1371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78</xdr:row>
      <xdr:rowOff>113470</xdr:rowOff>
    </xdr:from>
    <xdr:ext cx="762000" cy="259045"/>
    <xdr:sp macro="" textlink="">
      <xdr:nvSpPr>
        <xdr:cNvPr id="278" name="テキスト ボックス 277"/>
        <xdr:cNvSpPr txBox="1"/>
      </xdr:nvSpPr>
      <xdr:spPr>
        <a:xfrm>
          <a:off x="14909800" y="13486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39793</xdr:rowOff>
    </xdr:from>
    <xdr:to>
      <xdr:col>68</xdr:col>
      <xdr:colOff>203200</xdr:colOff>
      <xdr:row>84</xdr:row>
      <xdr:rowOff>141393</xdr:rowOff>
    </xdr:to>
    <xdr:sp macro="" textlink="">
      <xdr:nvSpPr>
        <xdr:cNvPr id="279" name="楕円 278"/>
        <xdr:cNvSpPr/>
      </xdr:nvSpPr>
      <xdr:spPr>
        <a:xfrm>
          <a:off x="14351000" y="1444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151570</xdr:rowOff>
    </xdr:from>
    <xdr:ext cx="762000" cy="259045"/>
    <xdr:sp macro="" textlink="">
      <xdr:nvSpPr>
        <xdr:cNvPr id="280" name="テキスト ボックス 279"/>
        <xdr:cNvSpPr txBox="1"/>
      </xdr:nvSpPr>
      <xdr:spPr>
        <a:xfrm>
          <a:off x="14020800" y="1421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23707</xdr:rowOff>
    </xdr:from>
    <xdr:to>
      <xdr:col>64</xdr:col>
      <xdr:colOff>152400</xdr:colOff>
      <xdr:row>84</xdr:row>
      <xdr:rowOff>125307</xdr:rowOff>
    </xdr:to>
    <xdr:sp macro="" textlink="">
      <xdr:nvSpPr>
        <xdr:cNvPr id="281" name="楕円 280"/>
        <xdr:cNvSpPr/>
      </xdr:nvSpPr>
      <xdr:spPr>
        <a:xfrm>
          <a:off x="13462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135484</xdr:rowOff>
    </xdr:from>
    <xdr:ext cx="762000" cy="259045"/>
    <xdr:sp macro="" textlink="">
      <xdr:nvSpPr>
        <xdr:cNvPr id="282" name="テキスト ボックス 281"/>
        <xdr:cNvSpPr txBox="1"/>
      </xdr:nvSpPr>
      <xdr:spPr>
        <a:xfrm>
          <a:off x="13131800" y="1419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すると、０．０９ポイントの増加があり、類似団体を上回った。本市としては、「第４次定員適正化計画」（令和２年度～令和９年度）を策定し、定員適正化を図るところであるが、令和２年７月豪雨からの復旧・復興について、マンパワー不足となっており、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予定であったが、結果として増加となっている。</a:t>
          </a:r>
        </a:p>
      </xdr:txBody>
    </xdr:sp>
    <xdr:clientData/>
  </xdr:twoCellAnchor>
  <xdr:oneCellAnchor>
    <xdr:from>
      <xdr:col>61</xdr:col>
      <xdr:colOff>6350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81026</xdr:rowOff>
    </xdr:from>
    <xdr:to>
      <xdr:col>81</xdr:col>
      <xdr:colOff>44450</xdr:colOff>
      <xdr:row>67</xdr:row>
      <xdr:rowOff>31348</xdr:rowOff>
    </xdr:to>
    <xdr:cxnSp macro="">
      <xdr:nvCxnSpPr>
        <xdr:cNvPr id="311" name="直線コネクタ 310"/>
        <xdr:cNvCxnSpPr/>
      </xdr:nvCxnSpPr>
      <xdr:spPr>
        <a:xfrm flipV="1">
          <a:off x="17018000" y="10196576"/>
          <a:ext cx="0" cy="1321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3425</xdr:rowOff>
    </xdr:from>
    <xdr:ext cx="762000" cy="259045"/>
    <xdr:sp macro="" textlink="">
      <xdr:nvSpPr>
        <xdr:cNvPr id="312" name="定員管理の状況最小値テキスト"/>
        <xdr:cNvSpPr txBox="1"/>
      </xdr:nvSpPr>
      <xdr:spPr>
        <a:xfrm>
          <a:off x="17106900" y="11490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31348</xdr:rowOff>
    </xdr:from>
    <xdr:to>
      <xdr:col>81</xdr:col>
      <xdr:colOff>133350</xdr:colOff>
      <xdr:row>67</xdr:row>
      <xdr:rowOff>31348</xdr:rowOff>
    </xdr:to>
    <xdr:cxnSp macro="">
      <xdr:nvCxnSpPr>
        <xdr:cNvPr id="313" name="直線コネクタ 312"/>
        <xdr:cNvCxnSpPr/>
      </xdr:nvCxnSpPr>
      <xdr:spPr>
        <a:xfrm>
          <a:off x="16929100" y="11518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167403</xdr:rowOff>
    </xdr:from>
    <xdr:ext cx="762000" cy="259045"/>
    <xdr:sp macro="" textlink="">
      <xdr:nvSpPr>
        <xdr:cNvPr id="314" name="定員管理の状況最大値テキスト"/>
        <xdr:cNvSpPr txBox="1"/>
      </xdr:nvSpPr>
      <xdr:spPr>
        <a:xfrm>
          <a:off x="17106900" y="994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81026</xdr:rowOff>
    </xdr:from>
    <xdr:to>
      <xdr:col>81</xdr:col>
      <xdr:colOff>133350</xdr:colOff>
      <xdr:row>59</xdr:row>
      <xdr:rowOff>81026</xdr:rowOff>
    </xdr:to>
    <xdr:cxnSp macro="">
      <xdr:nvCxnSpPr>
        <xdr:cNvPr id="315" name="直線コネクタ 314"/>
        <xdr:cNvCxnSpPr/>
      </xdr:nvCxnSpPr>
      <xdr:spPr>
        <a:xfrm>
          <a:off x="16929100" y="1019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82106</xdr:rowOff>
    </xdr:from>
    <xdr:to>
      <xdr:col>81</xdr:col>
      <xdr:colOff>44450</xdr:colOff>
      <xdr:row>60</xdr:row>
      <xdr:rowOff>85725</xdr:rowOff>
    </xdr:to>
    <xdr:cxnSp macro="">
      <xdr:nvCxnSpPr>
        <xdr:cNvPr id="316" name="直線コネクタ 315"/>
        <xdr:cNvCxnSpPr/>
      </xdr:nvCxnSpPr>
      <xdr:spPr>
        <a:xfrm>
          <a:off x="16179800" y="10369106"/>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36974</xdr:rowOff>
    </xdr:from>
    <xdr:ext cx="762000" cy="259045"/>
    <xdr:sp macro="" textlink="">
      <xdr:nvSpPr>
        <xdr:cNvPr id="317" name="定員管理の状況平均値テキスト"/>
        <xdr:cNvSpPr txBox="1"/>
      </xdr:nvSpPr>
      <xdr:spPr>
        <a:xfrm>
          <a:off x="17106900" y="101525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20447</xdr:rowOff>
    </xdr:from>
    <xdr:to>
      <xdr:col>81</xdr:col>
      <xdr:colOff>95250</xdr:colOff>
      <xdr:row>60</xdr:row>
      <xdr:rowOff>122047</xdr:rowOff>
    </xdr:to>
    <xdr:sp macro="" textlink="">
      <xdr:nvSpPr>
        <xdr:cNvPr id="318" name="フローチャート: 判断 317"/>
        <xdr:cNvSpPr/>
      </xdr:nvSpPr>
      <xdr:spPr>
        <a:xfrm>
          <a:off x="169672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76877</xdr:rowOff>
    </xdr:from>
    <xdr:to>
      <xdr:col>77</xdr:col>
      <xdr:colOff>44450</xdr:colOff>
      <xdr:row>60</xdr:row>
      <xdr:rowOff>82106</xdr:rowOff>
    </xdr:to>
    <xdr:cxnSp macro="">
      <xdr:nvCxnSpPr>
        <xdr:cNvPr id="319" name="直線コネクタ 318"/>
        <xdr:cNvCxnSpPr/>
      </xdr:nvCxnSpPr>
      <xdr:spPr>
        <a:xfrm>
          <a:off x="15290800" y="10363877"/>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16023</xdr:rowOff>
    </xdr:from>
    <xdr:to>
      <xdr:col>77</xdr:col>
      <xdr:colOff>95250</xdr:colOff>
      <xdr:row>60</xdr:row>
      <xdr:rowOff>117623</xdr:rowOff>
    </xdr:to>
    <xdr:sp macro="" textlink="">
      <xdr:nvSpPr>
        <xdr:cNvPr id="320" name="フローチャート: 判断 319"/>
        <xdr:cNvSpPr/>
      </xdr:nvSpPr>
      <xdr:spPr>
        <a:xfrm>
          <a:off x="16129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127800</xdr:rowOff>
    </xdr:from>
    <xdr:ext cx="736600" cy="259045"/>
    <xdr:sp macro="" textlink="">
      <xdr:nvSpPr>
        <xdr:cNvPr id="321" name="テキスト ボックス 320"/>
        <xdr:cNvSpPr txBox="1"/>
      </xdr:nvSpPr>
      <xdr:spPr>
        <a:xfrm>
          <a:off x="15798800" y="10071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58780</xdr:rowOff>
    </xdr:from>
    <xdr:to>
      <xdr:col>72</xdr:col>
      <xdr:colOff>203200</xdr:colOff>
      <xdr:row>60</xdr:row>
      <xdr:rowOff>76877</xdr:rowOff>
    </xdr:to>
    <xdr:cxnSp macro="">
      <xdr:nvCxnSpPr>
        <xdr:cNvPr id="322" name="直線コネクタ 321"/>
        <xdr:cNvCxnSpPr/>
      </xdr:nvCxnSpPr>
      <xdr:spPr>
        <a:xfrm>
          <a:off x="14401800" y="10345780"/>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39349</xdr:rowOff>
    </xdr:from>
    <xdr:to>
      <xdr:col>73</xdr:col>
      <xdr:colOff>44450</xdr:colOff>
      <xdr:row>60</xdr:row>
      <xdr:rowOff>140949</xdr:rowOff>
    </xdr:to>
    <xdr:sp macro="" textlink="">
      <xdr:nvSpPr>
        <xdr:cNvPr id="323" name="フローチャート: 判断 322"/>
        <xdr:cNvSpPr/>
      </xdr:nvSpPr>
      <xdr:spPr>
        <a:xfrm>
          <a:off x="152400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125726</xdr:rowOff>
    </xdr:from>
    <xdr:ext cx="762000" cy="259045"/>
    <xdr:sp macro="" textlink="">
      <xdr:nvSpPr>
        <xdr:cNvPr id="324" name="テキスト ボックス 323"/>
        <xdr:cNvSpPr txBox="1"/>
      </xdr:nvSpPr>
      <xdr:spPr>
        <a:xfrm>
          <a:off x="14909800" y="10412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57171</xdr:rowOff>
    </xdr:from>
    <xdr:to>
      <xdr:col>68</xdr:col>
      <xdr:colOff>152400</xdr:colOff>
      <xdr:row>60</xdr:row>
      <xdr:rowOff>58780</xdr:rowOff>
    </xdr:to>
    <xdr:cxnSp macro="">
      <xdr:nvCxnSpPr>
        <xdr:cNvPr id="325" name="直線コネクタ 324"/>
        <xdr:cNvCxnSpPr/>
      </xdr:nvCxnSpPr>
      <xdr:spPr>
        <a:xfrm>
          <a:off x="13512800" y="10344171"/>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29294</xdr:rowOff>
    </xdr:from>
    <xdr:to>
      <xdr:col>68</xdr:col>
      <xdr:colOff>203200</xdr:colOff>
      <xdr:row>60</xdr:row>
      <xdr:rowOff>130894</xdr:rowOff>
    </xdr:to>
    <xdr:sp macro="" textlink="">
      <xdr:nvSpPr>
        <xdr:cNvPr id="326" name="フローチャート: 判断 325"/>
        <xdr:cNvSpPr/>
      </xdr:nvSpPr>
      <xdr:spPr>
        <a:xfrm>
          <a:off x="143510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115671</xdr:rowOff>
    </xdr:from>
    <xdr:ext cx="762000" cy="259045"/>
    <xdr:sp macro="" textlink="">
      <xdr:nvSpPr>
        <xdr:cNvPr id="327" name="テキスト ボックス 326"/>
        <xdr:cNvSpPr txBox="1"/>
      </xdr:nvSpPr>
      <xdr:spPr>
        <a:xfrm>
          <a:off x="14020800" y="1040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26077</xdr:rowOff>
    </xdr:from>
    <xdr:to>
      <xdr:col>64</xdr:col>
      <xdr:colOff>152400</xdr:colOff>
      <xdr:row>60</xdr:row>
      <xdr:rowOff>127677</xdr:rowOff>
    </xdr:to>
    <xdr:sp macro="" textlink="">
      <xdr:nvSpPr>
        <xdr:cNvPr id="328" name="フローチャート: 判断 327"/>
        <xdr:cNvSpPr/>
      </xdr:nvSpPr>
      <xdr:spPr>
        <a:xfrm>
          <a:off x="13462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112454</xdr:rowOff>
    </xdr:from>
    <xdr:ext cx="762000" cy="259045"/>
    <xdr:sp macro="" textlink="">
      <xdr:nvSpPr>
        <xdr:cNvPr id="329" name="テキスト ボックス 328"/>
        <xdr:cNvSpPr txBox="1"/>
      </xdr:nvSpPr>
      <xdr:spPr>
        <a:xfrm>
          <a:off x="13131800" y="103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34925</xdr:rowOff>
    </xdr:from>
    <xdr:to>
      <xdr:col>81</xdr:col>
      <xdr:colOff>95250</xdr:colOff>
      <xdr:row>60</xdr:row>
      <xdr:rowOff>136525</xdr:rowOff>
    </xdr:to>
    <xdr:sp macro="" textlink="">
      <xdr:nvSpPr>
        <xdr:cNvPr id="335" name="楕円 334"/>
        <xdr:cNvSpPr/>
      </xdr:nvSpPr>
      <xdr:spPr>
        <a:xfrm>
          <a:off x="169672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7002</xdr:rowOff>
    </xdr:from>
    <xdr:ext cx="762000" cy="259045"/>
    <xdr:sp macro="" textlink="">
      <xdr:nvSpPr>
        <xdr:cNvPr id="336" name="定員管理の状況該当値テキスト"/>
        <xdr:cNvSpPr txBox="1"/>
      </xdr:nvSpPr>
      <xdr:spPr>
        <a:xfrm>
          <a:off x="17106900" y="10294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31306</xdr:rowOff>
    </xdr:from>
    <xdr:to>
      <xdr:col>77</xdr:col>
      <xdr:colOff>95250</xdr:colOff>
      <xdr:row>60</xdr:row>
      <xdr:rowOff>132906</xdr:rowOff>
    </xdr:to>
    <xdr:sp macro="" textlink="">
      <xdr:nvSpPr>
        <xdr:cNvPr id="337" name="楕円 336"/>
        <xdr:cNvSpPr/>
      </xdr:nvSpPr>
      <xdr:spPr>
        <a:xfrm>
          <a:off x="16129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117683</xdr:rowOff>
    </xdr:from>
    <xdr:ext cx="736600" cy="259045"/>
    <xdr:sp macro="" textlink="">
      <xdr:nvSpPr>
        <xdr:cNvPr id="338" name="テキスト ボックス 337"/>
        <xdr:cNvSpPr txBox="1"/>
      </xdr:nvSpPr>
      <xdr:spPr>
        <a:xfrm>
          <a:off x="15798800" y="10404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26077</xdr:rowOff>
    </xdr:from>
    <xdr:to>
      <xdr:col>73</xdr:col>
      <xdr:colOff>44450</xdr:colOff>
      <xdr:row>60</xdr:row>
      <xdr:rowOff>127677</xdr:rowOff>
    </xdr:to>
    <xdr:sp macro="" textlink="">
      <xdr:nvSpPr>
        <xdr:cNvPr id="339" name="楕円 338"/>
        <xdr:cNvSpPr/>
      </xdr:nvSpPr>
      <xdr:spPr>
        <a:xfrm>
          <a:off x="15240000" y="103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137854</xdr:rowOff>
    </xdr:from>
    <xdr:ext cx="762000" cy="259045"/>
    <xdr:sp macro="" textlink="">
      <xdr:nvSpPr>
        <xdr:cNvPr id="340" name="テキスト ボックス 339"/>
        <xdr:cNvSpPr txBox="1"/>
      </xdr:nvSpPr>
      <xdr:spPr>
        <a:xfrm>
          <a:off x="14909800" y="1008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7980</xdr:rowOff>
    </xdr:from>
    <xdr:to>
      <xdr:col>68</xdr:col>
      <xdr:colOff>203200</xdr:colOff>
      <xdr:row>60</xdr:row>
      <xdr:rowOff>109580</xdr:rowOff>
    </xdr:to>
    <xdr:sp macro="" textlink="">
      <xdr:nvSpPr>
        <xdr:cNvPr id="341" name="楕円 340"/>
        <xdr:cNvSpPr/>
      </xdr:nvSpPr>
      <xdr:spPr>
        <a:xfrm>
          <a:off x="14351000" y="1029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119757</xdr:rowOff>
    </xdr:from>
    <xdr:ext cx="762000" cy="259045"/>
    <xdr:sp macro="" textlink="">
      <xdr:nvSpPr>
        <xdr:cNvPr id="342" name="テキスト ボックス 341"/>
        <xdr:cNvSpPr txBox="1"/>
      </xdr:nvSpPr>
      <xdr:spPr>
        <a:xfrm>
          <a:off x="14020800" y="1006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6371</xdr:rowOff>
    </xdr:from>
    <xdr:to>
      <xdr:col>64</xdr:col>
      <xdr:colOff>152400</xdr:colOff>
      <xdr:row>60</xdr:row>
      <xdr:rowOff>107971</xdr:rowOff>
    </xdr:to>
    <xdr:sp macro="" textlink="">
      <xdr:nvSpPr>
        <xdr:cNvPr id="343" name="楕円 342"/>
        <xdr:cNvSpPr/>
      </xdr:nvSpPr>
      <xdr:spPr>
        <a:xfrm>
          <a:off x="13462000" y="102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118148</xdr:rowOff>
    </xdr:from>
    <xdr:ext cx="762000" cy="259045"/>
    <xdr:sp macro="" textlink="">
      <xdr:nvSpPr>
        <xdr:cNvPr id="344" name="テキスト ボックス 343"/>
        <xdr:cNvSpPr txBox="1"/>
      </xdr:nvSpPr>
      <xdr:spPr>
        <a:xfrm>
          <a:off x="13131800" y="1006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昨年度から始まった庁舎建設に係る起債の元金償還が影響し、元利償還金が増となっており、また、臨時財政対策債発行可能額の減などにより、令和４年度の実質公債費比率（単年度）が前年度からすると２．３％の増となったことが主な要因で、実質公債費比率は１</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３％の増となっている。しかしながら、類似団体と比較においては、１．１ポイント下回っており、健全な状態であるといえる。今後については、令和２年７月豪雨からの復興事業により地方債の発行が増加することが見込まれることから、事業実施の適正化を図り、健全な財政運営に努めていく。</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155448</xdr:rowOff>
    </xdr:to>
    <xdr:cxnSp macro="">
      <xdr:nvCxnSpPr>
        <xdr:cNvPr id="371" name="直線コネクタ 370"/>
        <xdr:cNvCxnSpPr/>
      </xdr:nvCxnSpPr>
      <xdr:spPr>
        <a:xfrm flipV="1">
          <a:off x="17018000" y="6164580"/>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127525</xdr:rowOff>
    </xdr:from>
    <xdr:ext cx="762000" cy="259045"/>
    <xdr:sp macro="" textlink="">
      <xdr:nvSpPr>
        <xdr:cNvPr id="372" name="公債費負担の状況最小値テキスト"/>
        <xdr:cNvSpPr txBox="1"/>
      </xdr:nvSpPr>
      <xdr:spPr>
        <a:xfrm>
          <a:off x="17106900" y="767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155448</xdr:rowOff>
    </xdr:from>
    <xdr:to>
      <xdr:col>81</xdr:col>
      <xdr:colOff>133350</xdr:colOff>
      <xdr:row>44</xdr:row>
      <xdr:rowOff>155448</xdr:rowOff>
    </xdr:to>
    <xdr:cxnSp macro="">
      <xdr:nvCxnSpPr>
        <xdr:cNvPr id="373" name="直線コネクタ 372"/>
        <xdr:cNvCxnSpPr/>
      </xdr:nvCxnSpPr>
      <xdr:spPr>
        <a:xfrm>
          <a:off x="16929100" y="769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4"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5" name="直線コネクタ 374"/>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115062</xdr:rowOff>
    </xdr:from>
    <xdr:to>
      <xdr:col>81</xdr:col>
      <xdr:colOff>44450</xdr:colOff>
      <xdr:row>40</xdr:row>
      <xdr:rowOff>69088</xdr:rowOff>
    </xdr:to>
    <xdr:cxnSp macro="">
      <xdr:nvCxnSpPr>
        <xdr:cNvPr id="376" name="直線コネクタ 375"/>
        <xdr:cNvCxnSpPr/>
      </xdr:nvCxnSpPr>
      <xdr:spPr>
        <a:xfrm>
          <a:off x="16179800" y="6801612"/>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96537</xdr:rowOff>
    </xdr:from>
    <xdr:ext cx="762000" cy="259045"/>
    <xdr:sp macro="" textlink="">
      <xdr:nvSpPr>
        <xdr:cNvPr id="377" name="公債費負担の状況平均値テキスト"/>
        <xdr:cNvSpPr txBox="1"/>
      </xdr:nvSpPr>
      <xdr:spPr>
        <a:xfrm>
          <a:off x="17106900" y="6954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78" name="フローチャート: 判断 377"/>
        <xdr:cNvSpPr/>
      </xdr:nvSpPr>
      <xdr:spPr>
        <a:xfrm>
          <a:off x="169672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47498</xdr:rowOff>
    </xdr:from>
    <xdr:to>
      <xdr:col>77</xdr:col>
      <xdr:colOff>44450</xdr:colOff>
      <xdr:row>39</xdr:row>
      <xdr:rowOff>115062</xdr:rowOff>
    </xdr:to>
    <xdr:cxnSp macro="">
      <xdr:nvCxnSpPr>
        <xdr:cNvPr id="379" name="直線コネクタ 378"/>
        <xdr:cNvCxnSpPr/>
      </xdr:nvCxnSpPr>
      <xdr:spPr>
        <a:xfrm>
          <a:off x="15290800" y="6734048"/>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1" name="テキスト ボックス 380"/>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47498</xdr:rowOff>
    </xdr:from>
    <xdr:to>
      <xdr:col>72</xdr:col>
      <xdr:colOff>203200</xdr:colOff>
      <xdr:row>39</xdr:row>
      <xdr:rowOff>57150</xdr:rowOff>
    </xdr:to>
    <xdr:cxnSp macro="">
      <xdr:nvCxnSpPr>
        <xdr:cNvPr id="382" name="直線コネクタ 381"/>
        <xdr:cNvCxnSpPr/>
      </xdr:nvCxnSpPr>
      <xdr:spPr>
        <a:xfrm flipV="1">
          <a:off x="14401800" y="673404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3" name="フローチャート: 判断 382"/>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84" name="テキスト ボックス 383"/>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124714</xdr:rowOff>
    </xdr:to>
    <xdr:cxnSp macro="">
      <xdr:nvCxnSpPr>
        <xdr:cNvPr id="385" name="直線コネクタ 384"/>
        <xdr:cNvCxnSpPr/>
      </xdr:nvCxnSpPr>
      <xdr:spPr>
        <a:xfrm flipV="1">
          <a:off x="13512800" y="6743700"/>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86" name="フローチャート: 判断 385"/>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116603</xdr:rowOff>
    </xdr:from>
    <xdr:ext cx="762000" cy="259045"/>
    <xdr:sp macro="" textlink="">
      <xdr:nvSpPr>
        <xdr:cNvPr id="387" name="テキスト ボックス 386"/>
        <xdr:cNvSpPr txBox="1"/>
      </xdr:nvSpPr>
      <xdr:spPr>
        <a:xfrm>
          <a:off x="14020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106951</xdr:rowOff>
    </xdr:from>
    <xdr:ext cx="762000" cy="259045"/>
    <xdr:sp macro="" textlink="">
      <xdr:nvSpPr>
        <xdr:cNvPr id="389" name="テキスト ボックス 388"/>
        <xdr:cNvSpPr txBox="1"/>
      </xdr:nvSpPr>
      <xdr:spPr>
        <a:xfrm>
          <a:off x="13131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18288</xdr:rowOff>
    </xdr:from>
    <xdr:to>
      <xdr:col>81</xdr:col>
      <xdr:colOff>95250</xdr:colOff>
      <xdr:row>40</xdr:row>
      <xdr:rowOff>119888</xdr:rowOff>
    </xdr:to>
    <xdr:sp macro="" textlink="">
      <xdr:nvSpPr>
        <xdr:cNvPr id="395" name="楕円 394"/>
        <xdr:cNvSpPr/>
      </xdr:nvSpPr>
      <xdr:spPr>
        <a:xfrm>
          <a:off x="169672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34815</xdr:rowOff>
    </xdr:from>
    <xdr:ext cx="762000" cy="259045"/>
    <xdr:sp macro="" textlink="">
      <xdr:nvSpPr>
        <xdr:cNvPr id="396" name="公債費負担の状況該当値テキスト"/>
        <xdr:cNvSpPr txBox="1"/>
      </xdr:nvSpPr>
      <xdr:spPr>
        <a:xfrm>
          <a:off x="17106900" y="672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64262</xdr:rowOff>
    </xdr:from>
    <xdr:to>
      <xdr:col>77</xdr:col>
      <xdr:colOff>95250</xdr:colOff>
      <xdr:row>39</xdr:row>
      <xdr:rowOff>165862</xdr:rowOff>
    </xdr:to>
    <xdr:sp macro="" textlink="">
      <xdr:nvSpPr>
        <xdr:cNvPr id="397" name="楕円 396"/>
        <xdr:cNvSpPr/>
      </xdr:nvSpPr>
      <xdr:spPr>
        <a:xfrm>
          <a:off x="161290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4589</xdr:rowOff>
    </xdr:from>
    <xdr:ext cx="736600" cy="259045"/>
    <xdr:sp macro="" textlink="">
      <xdr:nvSpPr>
        <xdr:cNvPr id="398" name="テキスト ボックス 397"/>
        <xdr:cNvSpPr txBox="1"/>
      </xdr:nvSpPr>
      <xdr:spPr>
        <a:xfrm>
          <a:off x="15798800" y="6519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168148</xdr:rowOff>
    </xdr:from>
    <xdr:to>
      <xdr:col>73</xdr:col>
      <xdr:colOff>44450</xdr:colOff>
      <xdr:row>39</xdr:row>
      <xdr:rowOff>98298</xdr:rowOff>
    </xdr:to>
    <xdr:sp macro="" textlink="">
      <xdr:nvSpPr>
        <xdr:cNvPr id="399" name="楕円 398"/>
        <xdr:cNvSpPr/>
      </xdr:nvSpPr>
      <xdr:spPr>
        <a:xfrm>
          <a:off x="152400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108475</xdr:rowOff>
    </xdr:from>
    <xdr:ext cx="762000" cy="259045"/>
    <xdr:sp macro="" textlink="">
      <xdr:nvSpPr>
        <xdr:cNvPr id="400" name="テキスト ボックス 399"/>
        <xdr:cNvSpPr txBox="1"/>
      </xdr:nvSpPr>
      <xdr:spPr>
        <a:xfrm>
          <a:off x="14909800" y="645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1" name="楕円 400"/>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2" name="テキスト ボックス 401"/>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73914</xdr:rowOff>
    </xdr:from>
    <xdr:to>
      <xdr:col>64</xdr:col>
      <xdr:colOff>152400</xdr:colOff>
      <xdr:row>40</xdr:row>
      <xdr:rowOff>4064</xdr:rowOff>
    </xdr:to>
    <xdr:sp macro="" textlink="">
      <xdr:nvSpPr>
        <xdr:cNvPr id="403" name="楕円 402"/>
        <xdr:cNvSpPr/>
      </xdr:nvSpPr>
      <xdr:spPr>
        <a:xfrm>
          <a:off x="13462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14241</xdr:rowOff>
    </xdr:from>
    <xdr:ext cx="762000" cy="259045"/>
    <xdr:sp macro="" textlink="">
      <xdr:nvSpPr>
        <xdr:cNvPr id="404" name="テキスト ボックス 403"/>
        <xdr:cNvSpPr txBox="1"/>
      </xdr:nvSpPr>
      <xdr:spPr>
        <a:xfrm>
          <a:off x="13131800" y="652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類似団体を上回っているものの、前年度より８．９ポイント減少した。一部事務組合負担見込額の増などはあったものの、財政調整基金への積み立てや充当可能財源等の増があり、将来負担比率は減少した。</a:t>
          </a:r>
        </a:p>
        <a:p>
          <a:r>
            <a:rPr kumimoji="1" lang="ja-JP" altLang="en-US" sz="1200">
              <a:latin typeface="ＭＳ Ｐゴシック" panose="020B0600070205080204" pitchFamily="50" charset="-128"/>
              <a:ea typeface="ＭＳ Ｐゴシック" panose="020B0600070205080204" pitchFamily="50" charset="-128"/>
            </a:rPr>
            <a:t>　今後は、令和２年７月豪雨からの復興事業により地方債の発行が増加することが見込まれることから、事業実施の適正化を図り、健全な財政運営に努めていく。</a:t>
          </a: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31" name="直線コネクタ 430"/>
        <xdr:cNvCxnSpPr/>
      </xdr:nvCxnSpPr>
      <xdr:spPr>
        <a:xfrm flipV="1">
          <a:off x="17018000" y="2451100"/>
          <a:ext cx="0" cy="1530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32" name="将来負担の状況最小値テキスト"/>
        <xdr:cNvSpPr txBox="1"/>
      </xdr:nvSpPr>
      <xdr:spPr>
        <a:xfrm>
          <a:off x="17106900" y="395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33" name="直線コネクタ 432"/>
        <xdr:cNvCxnSpPr/>
      </xdr:nvCxnSpPr>
      <xdr:spPr>
        <a:xfrm>
          <a:off x="16929100" y="39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32817</xdr:rowOff>
    </xdr:from>
    <xdr:to>
      <xdr:col>81</xdr:col>
      <xdr:colOff>44450</xdr:colOff>
      <xdr:row>15</xdr:row>
      <xdr:rowOff>118720</xdr:rowOff>
    </xdr:to>
    <xdr:cxnSp macro="">
      <xdr:nvCxnSpPr>
        <xdr:cNvPr id="436" name="直線コネクタ 435"/>
        <xdr:cNvCxnSpPr/>
      </xdr:nvCxnSpPr>
      <xdr:spPr>
        <a:xfrm flipV="1">
          <a:off x="16179800" y="2604567"/>
          <a:ext cx="838200" cy="8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166133</xdr:rowOff>
    </xdr:from>
    <xdr:ext cx="762000" cy="259045"/>
    <xdr:sp macro="" textlink="">
      <xdr:nvSpPr>
        <xdr:cNvPr id="437" name="将来負担の状況平均値テキスト"/>
        <xdr:cNvSpPr txBox="1"/>
      </xdr:nvSpPr>
      <xdr:spPr>
        <a:xfrm>
          <a:off x="17106900" y="23949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149606</xdr:rowOff>
    </xdr:from>
    <xdr:to>
      <xdr:col>81</xdr:col>
      <xdr:colOff>95250</xdr:colOff>
      <xdr:row>15</xdr:row>
      <xdr:rowOff>79756</xdr:rowOff>
    </xdr:to>
    <xdr:sp macro="" textlink="">
      <xdr:nvSpPr>
        <xdr:cNvPr id="438" name="フローチャート: 判断 437"/>
        <xdr:cNvSpPr/>
      </xdr:nvSpPr>
      <xdr:spPr>
        <a:xfrm>
          <a:off x="16967200" y="25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118720</xdr:rowOff>
    </xdr:from>
    <xdr:to>
      <xdr:col>77</xdr:col>
      <xdr:colOff>44450</xdr:colOff>
      <xdr:row>16</xdr:row>
      <xdr:rowOff>68885</xdr:rowOff>
    </xdr:to>
    <xdr:cxnSp macro="">
      <xdr:nvCxnSpPr>
        <xdr:cNvPr id="439" name="直線コネクタ 438"/>
        <xdr:cNvCxnSpPr/>
      </xdr:nvCxnSpPr>
      <xdr:spPr>
        <a:xfrm flipV="1">
          <a:off x="15290800" y="2690470"/>
          <a:ext cx="889000" cy="12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50546</xdr:rowOff>
    </xdr:from>
    <xdr:to>
      <xdr:col>77</xdr:col>
      <xdr:colOff>95250</xdr:colOff>
      <xdr:row>15</xdr:row>
      <xdr:rowOff>152146</xdr:rowOff>
    </xdr:to>
    <xdr:sp macro="" textlink="">
      <xdr:nvSpPr>
        <xdr:cNvPr id="440" name="フローチャート: 判断 439"/>
        <xdr:cNvSpPr/>
      </xdr:nvSpPr>
      <xdr:spPr>
        <a:xfrm>
          <a:off x="16129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162323</xdr:rowOff>
    </xdr:from>
    <xdr:ext cx="736600" cy="259045"/>
    <xdr:sp macro="" textlink="">
      <xdr:nvSpPr>
        <xdr:cNvPr id="441" name="テキスト ボックス 440"/>
        <xdr:cNvSpPr txBox="1"/>
      </xdr:nvSpPr>
      <xdr:spPr>
        <a:xfrm>
          <a:off x="15798800" y="239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68885</xdr:rowOff>
    </xdr:from>
    <xdr:to>
      <xdr:col>72</xdr:col>
      <xdr:colOff>203200</xdr:colOff>
      <xdr:row>17</xdr:row>
      <xdr:rowOff>158039</xdr:rowOff>
    </xdr:to>
    <xdr:cxnSp macro="">
      <xdr:nvCxnSpPr>
        <xdr:cNvPr id="442" name="直線コネクタ 441"/>
        <xdr:cNvCxnSpPr/>
      </xdr:nvCxnSpPr>
      <xdr:spPr>
        <a:xfrm flipV="1">
          <a:off x="14401800" y="2812085"/>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142240</xdr:rowOff>
    </xdr:from>
    <xdr:to>
      <xdr:col>73</xdr:col>
      <xdr:colOff>44450</xdr:colOff>
      <xdr:row>16</xdr:row>
      <xdr:rowOff>72390</xdr:rowOff>
    </xdr:to>
    <xdr:sp macro="" textlink="">
      <xdr:nvSpPr>
        <xdr:cNvPr id="443" name="フローチャート: 判断 442"/>
        <xdr:cNvSpPr/>
      </xdr:nvSpPr>
      <xdr:spPr>
        <a:xfrm>
          <a:off x="15240000" y="271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82567</xdr:rowOff>
    </xdr:from>
    <xdr:ext cx="762000" cy="259045"/>
    <xdr:sp macro="" textlink="">
      <xdr:nvSpPr>
        <xdr:cNvPr id="444" name="テキスト ボックス 443"/>
        <xdr:cNvSpPr txBox="1"/>
      </xdr:nvSpPr>
      <xdr:spPr>
        <a:xfrm>
          <a:off x="14909800" y="248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157683</xdr:rowOff>
    </xdr:from>
    <xdr:to>
      <xdr:col>68</xdr:col>
      <xdr:colOff>152400</xdr:colOff>
      <xdr:row>17</xdr:row>
      <xdr:rowOff>158039</xdr:rowOff>
    </xdr:to>
    <xdr:cxnSp macro="">
      <xdr:nvCxnSpPr>
        <xdr:cNvPr id="445" name="直線コネクタ 444"/>
        <xdr:cNvCxnSpPr/>
      </xdr:nvCxnSpPr>
      <xdr:spPr>
        <a:xfrm>
          <a:off x="13512800" y="2900883"/>
          <a:ext cx="889000" cy="17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30632</xdr:rowOff>
    </xdr:from>
    <xdr:to>
      <xdr:col>68</xdr:col>
      <xdr:colOff>203200</xdr:colOff>
      <xdr:row>16</xdr:row>
      <xdr:rowOff>132232</xdr:rowOff>
    </xdr:to>
    <xdr:sp macro="" textlink="">
      <xdr:nvSpPr>
        <xdr:cNvPr id="446" name="フローチャート: 判断 445"/>
        <xdr:cNvSpPr/>
      </xdr:nvSpPr>
      <xdr:spPr>
        <a:xfrm>
          <a:off x="14351000" y="277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142409</xdr:rowOff>
    </xdr:from>
    <xdr:ext cx="762000" cy="259045"/>
    <xdr:sp macro="" textlink="">
      <xdr:nvSpPr>
        <xdr:cNvPr id="447" name="テキスト ボックス 446"/>
        <xdr:cNvSpPr txBox="1"/>
      </xdr:nvSpPr>
      <xdr:spPr>
        <a:xfrm>
          <a:off x="14020800" y="254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22911</xdr:rowOff>
    </xdr:from>
    <xdr:to>
      <xdr:col>64</xdr:col>
      <xdr:colOff>152400</xdr:colOff>
      <xdr:row>16</xdr:row>
      <xdr:rowOff>124511</xdr:rowOff>
    </xdr:to>
    <xdr:sp macro="" textlink="">
      <xdr:nvSpPr>
        <xdr:cNvPr id="448" name="フローチャート: 判断 447"/>
        <xdr:cNvSpPr/>
      </xdr:nvSpPr>
      <xdr:spPr>
        <a:xfrm>
          <a:off x="13462000" y="276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134688</xdr:rowOff>
    </xdr:from>
    <xdr:ext cx="762000" cy="259045"/>
    <xdr:sp macro="" textlink="">
      <xdr:nvSpPr>
        <xdr:cNvPr id="449" name="テキスト ボックス 448"/>
        <xdr:cNvSpPr txBox="1"/>
      </xdr:nvSpPr>
      <xdr:spPr>
        <a:xfrm>
          <a:off x="13131800" y="253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153467</xdr:rowOff>
    </xdr:from>
    <xdr:to>
      <xdr:col>81</xdr:col>
      <xdr:colOff>95250</xdr:colOff>
      <xdr:row>15</xdr:row>
      <xdr:rowOff>83617</xdr:rowOff>
    </xdr:to>
    <xdr:sp macro="" textlink="">
      <xdr:nvSpPr>
        <xdr:cNvPr id="455" name="楕円 454"/>
        <xdr:cNvSpPr/>
      </xdr:nvSpPr>
      <xdr:spPr>
        <a:xfrm>
          <a:off x="16967200" y="25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125544</xdr:rowOff>
    </xdr:from>
    <xdr:ext cx="762000" cy="259045"/>
    <xdr:sp macro="" textlink="">
      <xdr:nvSpPr>
        <xdr:cNvPr id="456" name="将来負担の状況該当値テキスト"/>
        <xdr:cNvSpPr txBox="1"/>
      </xdr:nvSpPr>
      <xdr:spPr>
        <a:xfrm>
          <a:off x="17106900" y="252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67920</xdr:rowOff>
    </xdr:from>
    <xdr:to>
      <xdr:col>77</xdr:col>
      <xdr:colOff>95250</xdr:colOff>
      <xdr:row>15</xdr:row>
      <xdr:rowOff>169520</xdr:rowOff>
    </xdr:to>
    <xdr:sp macro="" textlink="">
      <xdr:nvSpPr>
        <xdr:cNvPr id="457" name="楕円 456"/>
        <xdr:cNvSpPr/>
      </xdr:nvSpPr>
      <xdr:spPr>
        <a:xfrm>
          <a:off x="16129000" y="26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154297</xdr:rowOff>
    </xdr:from>
    <xdr:ext cx="736600" cy="259045"/>
    <xdr:sp macro="" textlink="">
      <xdr:nvSpPr>
        <xdr:cNvPr id="458" name="テキスト ボックス 457"/>
        <xdr:cNvSpPr txBox="1"/>
      </xdr:nvSpPr>
      <xdr:spPr>
        <a:xfrm>
          <a:off x="15798800" y="2726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18085</xdr:rowOff>
    </xdr:from>
    <xdr:to>
      <xdr:col>73</xdr:col>
      <xdr:colOff>44450</xdr:colOff>
      <xdr:row>16</xdr:row>
      <xdr:rowOff>119685</xdr:rowOff>
    </xdr:to>
    <xdr:sp macro="" textlink="">
      <xdr:nvSpPr>
        <xdr:cNvPr id="459" name="楕円 458"/>
        <xdr:cNvSpPr/>
      </xdr:nvSpPr>
      <xdr:spPr>
        <a:xfrm>
          <a:off x="15240000" y="276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104462</xdr:rowOff>
    </xdr:from>
    <xdr:ext cx="762000" cy="259045"/>
    <xdr:sp macro="" textlink="">
      <xdr:nvSpPr>
        <xdr:cNvPr id="460" name="テキスト ボックス 459"/>
        <xdr:cNvSpPr txBox="1"/>
      </xdr:nvSpPr>
      <xdr:spPr>
        <a:xfrm>
          <a:off x="14909800" y="28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107239</xdr:rowOff>
    </xdr:from>
    <xdr:to>
      <xdr:col>68</xdr:col>
      <xdr:colOff>203200</xdr:colOff>
      <xdr:row>18</xdr:row>
      <xdr:rowOff>37389</xdr:rowOff>
    </xdr:to>
    <xdr:sp macro="" textlink="">
      <xdr:nvSpPr>
        <xdr:cNvPr id="461" name="楕円 460"/>
        <xdr:cNvSpPr/>
      </xdr:nvSpPr>
      <xdr:spPr>
        <a:xfrm>
          <a:off x="14351000" y="302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22166</xdr:rowOff>
    </xdr:from>
    <xdr:ext cx="762000" cy="259045"/>
    <xdr:sp macro="" textlink="">
      <xdr:nvSpPr>
        <xdr:cNvPr id="462" name="テキスト ボックス 461"/>
        <xdr:cNvSpPr txBox="1"/>
      </xdr:nvSpPr>
      <xdr:spPr>
        <a:xfrm>
          <a:off x="14020800" y="310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106883</xdr:rowOff>
    </xdr:from>
    <xdr:to>
      <xdr:col>64</xdr:col>
      <xdr:colOff>152400</xdr:colOff>
      <xdr:row>17</xdr:row>
      <xdr:rowOff>37033</xdr:rowOff>
    </xdr:to>
    <xdr:sp macro="" textlink="">
      <xdr:nvSpPr>
        <xdr:cNvPr id="463" name="楕円 462"/>
        <xdr:cNvSpPr/>
      </xdr:nvSpPr>
      <xdr:spPr>
        <a:xfrm>
          <a:off x="13462000" y="285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21810</xdr:rowOff>
    </xdr:from>
    <xdr:ext cx="762000" cy="259045"/>
    <xdr:sp macro="" textlink="">
      <xdr:nvSpPr>
        <xdr:cNvPr id="464" name="テキスト ボックス 463"/>
        <xdr:cNvSpPr txBox="1"/>
      </xdr:nvSpPr>
      <xdr:spPr>
        <a:xfrm>
          <a:off x="13131800" y="2936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の平均値を上回る水準で推移していたが、令和４年度はわずかではあるが下回った。要因は退職手当の減である。定員適正化計画を進めているが、令和２年７月豪雨からの復旧・復興に伴い、マンパワーが不足したことから、再任用職員や任期付き職員の採用を行っており、一時的なものであると予測し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40</xdr:row>
      <xdr:rowOff>99568</xdr:rowOff>
    </xdr:to>
    <xdr:cxnSp macro="">
      <xdr:nvCxnSpPr>
        <xdr:cNvPr id="59" name="直線コネクタ 58"/>
        <xdr:cNvCxnSpPr/>
      </xdr:nvCxnSpPr>
      <xdr:spPr>
        <a:xfrm flipV="1">
          <a:off x="4826000" y="5988304"/>
          <a:ext cx="0" cy="96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71645</xdr:rowOff>
    </xdr:from>
    <xdr:ext cx="762000" cy="259045"/>
    <xdr:sp macro="" textlink="">
      <xdr:nvSpPr>
        <xdr:cNvPr id="60" name="人件費最小値テキスト"/>
        <xdr:cNvSpPr txBox="1"/>
      </xdr:nvSpPr>
      <xdr:spPr>
        <a:xfrm>
          <a:off x="4914900" y="692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99568</xdr:rowOff>
    </xdr:from>
    <xdr:to>
      <xdr:col>24</xdr:col>
      <xdr:colOff>114300</xdr:colOff>
      <xdr:row>40</xdr:row>
      <xdr:rowOff>99568</xdr:rowOff>
    </xdr:to>
    <xdr:cxnSp macro="">
      <xdr:nvCxnSpPr>
        <xdr:cNvPr id="61" name="直線コネクタ 60"/>
        <xdr:cNvCxnSpPr/>
      </xdr:nvCxnSpPr>
      <xdr:spPr>
        <a:xfrm>
          <a:off x="4737100" y="695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19558</xdr:rowOff>
    </xdr:from>
    <xdr:to>
      <xdr:col>24</xdr:col>
      <xdr:colOff>25400</xdr:colOff>
      <xdr:row>37</xdr:row>
      <xdr:rowOff>101854</xdr:rowOff>
    </xdr:to>
    <xdr:cxnSp macro="">
      <xdr:nvCxnSpPr>
        <xdr:cNvPr id="64" name="直線コネクタ 63"/>
        <xdr:cNvCxnSpPr/>
      </xdr:nvCxnSpPr>
      <xdr:spPr>
        <a:xfrm flipV="1">
          <a:off x="3987800" y="636320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78994</xdr:rowOff>
    </xdr:from>
    <xdr:to>
      <xdr:col>19</xdr:col>
      <xdr:colOff>187325</xdr:colOff>
      <xdr:row>37</xdr:row>
      <xdr:rowOff>101854</xdr:rowOff>
    </xdr:to>
    <xdr:cxnSp macro="">
      <xdr:nvCxnSpPr>
        <xdr:cNvPr id="67" name="直線コネクタ 66"/>
        <xdr:cNvCxnSpPr/>
      </xdr:nvCxnSpPr>
      <xdr:spPr>
        <a:xfrm>
          <a:off x="3098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78994</xdr:rowOff>
    </xdr:from>
    <xdr:to>
      <xdr:col>15</xdr:col>
      <xdr:colOff>98425</xdr:colOff>
      <xdr:row>37</xdr:row>
      <xdr:rowOff>129286</xdr:rowOff>
    </xdr:to>
    <xdr:cxnSp macro="">
      <xdr:nvCxnSpPr>
        <xdr:cNvPr id="70" name="直線コネクタ 69"/>
        <xdr:cNvCxnSpPr/>
      </xdr:nvCxnSpPr>
      <xdr:spPr>
        <a:xfrm flipV="1">
          <a:off x="2209800" y="64226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106426</xdr:rowOff>
    </xdr:from>
    <xdr:to>
      <xdr:col>11</xdr:col>
      <xdr:colOff>9525</xdr:colOff>
      <xdr:row>37</xdr:row>
      <xdr:rowOff>129286</xdr:rowOff>
    </xdr:to>
    <xdr:cxnSp macro="">
      <xdr:nvCxnSpPr>
        <xdr:cNvPr id="73" name="直線コネクタ 72"/>
        <xdr:cNvCxnSpPr/>
      </xdr:nvCxnSpPr>
      <xdr:spPr>
        <a:xfrm>
          <a:off x="1320800" y="64500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76" name="フローチャート: 判断 75"/>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112539</xdr:rowOff>
    </xdr:from>
    <xdr:ext cx="762000" cy="259045"/>
    <xdr:sp macro="" textlink="">
      <xdr:nvSpPr>
        <xdr:cNvPr id="77" name="テキスト ボックス 76"/>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83" name="楕円 82"/>
        <xdr:cNvSpPr/>
      </xdr:nvSpPr>
      <xdr:spPr>
        <a:xfrm>
          <a:off x="4775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156735</xdr:rowOff>
    </xdr:from>
    <xdr:ext cx="762000" cy="259045"/>
    <xdr:sp macro="" textlink="">
      <xdr:nvSpPr>
        <xdr:cNvPr id="84" name="人件費該当値テキスト"/>
        <xdr:cNvSpPr txBox="1"/>
      </xdr:nvSpPr>
      <xdr:spPr>
        <a:xfrm>
          <a:off x="4914900" y="615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28194</xdr:rowOff>
    </xdr:from>
    <xdr:to>
      <xdr:col>15</xdr:col>
      <xdr:colOff>149225</xdr:colOff>
      <xdr:row>37</xdr:row>
      <xdr:rowOff>129794</xdr:rowOff>
    </xdr:to>
    <xdr:sp macro="" textlink="">
      <xdr:nvSpPr>
        <xdr:cNvPr id="87" name="楕円 86"/>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88" name="テキスト ボックス 87"/>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78486</xdr:rowOff>
    </xdr:from>
    <xdr:to>
      <xdr:col>11</xdr:col>
      <xdr:colOff>60325</xdr:colOff>
      <xdr:row>38</xdr:row>
      <xdr:rowOff>8636</xdr:rowOff>
    </xdr:to>
    <xdr:sp macro="" textlink="">
      <xdr:nvSpPr>
        <xdr:cNvPr id="89" name="楕円 88"/>
        <xdr:cNvSpPr/>
      </xdr:nvSpPr>
      <xdr:spPr>
        <a:xfrm>
          <a:off x="2159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164863</xdr:rowOff>
    </xdr:from>
    <xdr:ext cx="762000" cy="259045"/>
    <xdr:sp macro="" textlink="">
      <xdr:nvSpPr>
        <xdr:cNvPr id="90" name="テキスト ボックス 89"/>
        <xdr:cNvSpPr txBox="1"/>
      </xdr:nvSpPr>
      <xdr:spPr>
        <a:xfrm>
          <a:off x="1828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55626</xdr:rowOff>
    </xdr:from>
    <xdr:to>
      <xdr:col>6</xdr:col>
      <xdr:colOff>171450</xdr:colOff>
      <xdr:row>37</xdr:row>
      <xdr:rowOff>157226</xdr:rowOff>
    </xdr:to>
    <xdr:sp macro="" textlink="">
      <xdr:nvSpPr>
        <xdr:cNvPr id="91" name="楕円 90"/>
        <xdr:cNvSpPr/>
      </xdr:nvSpPr>
      <xdr:spPr>
        <a:xfrm>
          <a:off x="1270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142003</xdr:rowOff>
    </xdr:from>
    <xdr:ext cx="762000" cy="259045"/>
    <xdr:sp macro="" textlink="">
      <xdr:nvSpPr>
        <xdr:cNvPr id="92" name="テキスト ボックス 91"/>
        <xdr:cNvSpPr txBox="1"/>
      </xdr:nvSpPr>
      <xdr:spPr>
        <a:xfrm>
          <a:off x="939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低い水準で推移している。物価高騰等により電気料・燃料費の値上げや委託料の増が懸念されていることから、今後もこの水準を維持できるよう、さらなる事業の効率化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24130</xdr:rowOff>
    </xdr:to>
    <xdr:cxnSp macro="">
      <xdr:nvCxnSpPr>
        <xdr:cNvPr id="120" name="直線コネクタ 119"/>
        <xdr:cNvCxnSpPr/>
      </xdr:nvCxnSpPr>
      <xdr:spPr>
        <a:xfrm flipV="1">
          <a:off x="16510000" y="24282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167657</xdr:rowOff>
    </xdr:from>
    <xdr:ext cx="762000" cy="259045"/>
    <xdr:sp macro="" textlink="">
      <xdr:nvSpPr>
        <xdr:cNvPr id="121" name="物件費最小値テキスト"/>
        <xdr:cNvSpPr txBox="1"/>
      </xdr:nvSpPr>
      <xdr:spPr>
        <a:xfrm>
          <a:off x="16598900" y="359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24130</xdr:rowOff>
    </xdr:from>
    <xdr:to>
      <xdr:col>82</xdr:col>
      <xdr:colOff>196850</xdr:colOff>
      <xdr:row>21</xdr:row>
      <xdr:rowOff>24130</xdr:rowOff>
    </xdr:to>
    <xdr:cxnSp macro="">
      <xdr:nvCxnSpPr>
        <xdr:cNvPr id="122" name="直線コネクタ 121"/>
        <xdr:cNvCxnSpPr/>
      </xdr:nvCxnSpPr>
      <xdr:spPr>
        <a:xfrm>
          <a:off x="16421100" y="362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3"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4" name="直線コネクタ 123"/>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123190</xdr:rowOff>
    </xdr:to>
    <xdr:cxnSp macro="">
      <xdr:nvCxnSpPr>
        <xdr:cNvPr id="125" name="直線コネクタ 124"/>
        <xdr:cNvCxnSpPr/>
      </xdr:nvCxnSpPr>
      <xdr:spPr>
        <a:xfrm>
          <a:off x="15671800" y="26111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48277</xdr:rowOff>
    </xdr:from>
    <xdr:ext cx="762000" cy="259045"/>
    <xdr:sp macro="" textlink="">
      <xdr:nvSpPr>
        <xdr:cNvPr id="126" name="物件費平均値テキスト"/>
        <xdr:cNvSpPr txBox="1"/>
      </xdr:nvSpPr>
      <xdr:spPr>
        <a:xfrm>
          <a:off x="16598900" y="279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27" name="フローチャート: 判断 126"/>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39370</xdr:rowOff>
    </xdr:from>
    <xdr:to>
      <xdr:col>78</xdr:col>
      <xdr:colOff>69850</xdr:colOff>
      <xdr:row>15</xdr:row>
      <xdr:rowOff>146050</xdr:rowOff>
    </xdr:to>
    <xdr:cxnSp macro="">
      <xdr:nvCxnSpPr>
        <xdr:cNvPr id="128" name="直線コネクタ 127"/>
        <xdr:cNvCxnSpPr/>
      </xdr:nvCxnSpPr>
      <xdr:spPr>
        <a:xfrm flipV="1">
          <a:off x="14782800" y="26111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156210</xdr:rowOff>
    </xdr:from>
    <xdr:to>
      <xdr:col>78</xdr:col>
      <xdr:colOff>120650</xdr:colOff>
      <xdr:row>16</xdr:row>
      <xdr:rowOff>86360</xdr:rowOff>
    </xdr:to>
    <xdr:sp macro="" textlink="">
      <xdr:nvSpPr>
        <xdr:cNvPr id="129" name="フローチャート: 判断 128"/>
        <xdr:cNvSpPr/>
      </xdr:nvSpPr>
      <xdr:spPr>
        <a:xfrm>
          <a:off x="15621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71137</xdr:rowOff>
    </xdr:from>
    <xdr:ext cx="736600" cy="259045"/>
    <xdr:sp macro="" textlink="">
      <xdr:nvSpPr>
        <xdr:cNvPr id="130" name="テキスト ボックス 129"/>
        <xdr:cNvSpPr txBox="1"/>
      </xdr:nvSpPr>
      <xdr:spPr>
        <a:xfrm>
          <a:off x="15290800" y="281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15</xdr:row>
      <xdr:rowOff>153670</xdr:rowOff>
    </xdr:to>
    <xdr:cxnSp macro="">
      <xdr:nvCxnSpPr>
        <xdr:cNvPr id="131" name="直線コネクタ 130"/>
        <xdr:cNvCxnSpPr/>
      </xdr:nvCxnSpPr>
      <xdr:spPr>
        <a:xfrm flipV="1">
          <a:off x="13893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163830</xdr:rowOff>
    </xdr:from>
    <xdr:to>
      <xdr:col>74</xdr:col>
      <xdr:colOff>31750</xdr:colOff>
      <xdr:row>16</xdr:row>
      <xdr:rowOff>93980</xdr:rowOff>
    </xdr:to>
    <xdr:sp macro="" textlink="">
      <xdr:nvSpPr>
        <xdr:cNvPr id="132" name="フローチャート: 判断 131"/>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78757</xdr:rowOff>
    </xdr:from>
    <xdr:ext cx="762000" cy="259045"/>
    <xdr:sp macro="" textlink="">
      <xdr:nvSpPr>
        <xdr:cNvPr id="133" name="テキスト ボックス 132"/>
        <xdr:cNvSpPr txBox="1"/>
      </xdr:nvSpPr>
      <xdr:spPr>
        <a:xfrm>
          <a:off x="14401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153670</xdr:rowOff>
    </xdr:from>
    <xdr:to>
      <xdr:col>69</xdr:col>
      <xdr:colOff>92075</xdr:colOff>
      <xdr:row>15</xdr:row>
      <xdr:rowOff>161290</xdr:rowOff>
    </xdr:to>
    <xdr:cxnSp macro="">
      <xdr:nvCxnSpPr>
        <xdr:cNvPr id="134" name="直線コネクタ 133"/>
        <xdr:cNvCxnSpPr/>
      </xdr:nvCxnSpPr>
      <xdr:spPr>
        <a:xfrm flipV="1">
          <a:off x="13004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132097</xdr:rowOff>
    </xdr:from>
    <xdr:ext cx="762000" cy="259045"/>
    <xdr:sp macro="" textlink="">
      <xdr:nvSpPr>
        <xdr:cNvPr id="136" name="テキスト ボックス 135"/>
        <xdr:cNvSpPr txBox="1"/>
      </xdr:nvSpPr>
      <xdr:spPr>
        <a:xfrm>
          <a:off x="13512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38" name="テキスト ボックス 137"/>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72390</xdr:rowOff>
    </xdr:from>
    <xdr:to>
      <xdr:col>82</xdr:col>
      <xdr:colOff>158750</xdr:colOff>
      <xdr:row>16</xdr:row>
      <xdr:rowOff>2540</xdr:rowOff>
    </xdr:to>
    <xdr:sp macro="" textlink="">
      <xdr:nvSpPr>
        <xdr:cNvPr id="144" name="楕円 143"/>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88917</xdr:rowOff>
    </xdr:from>
    <xdr:ext cx="762000" cy="259045"/>
    <xdr:sp macro="" textlink="">
      <xdr:nvSpPr>
        <xdr:cNvPr id="145" name="物件費該当値テキスト"/>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160020</xdr:rowOff>
    </xdr:from>
    <xdr:to>
      <xdr:col>78</xdr:col>
      <xdr:colOff>120650</xdr:colOff>
      <xdr:row>15</xdr:row>
      <xdr:rowOff>90170</xdr:rowOff>
    </xdr:to>
    <xdr:sp macro="" textlink="">
      <xdr:nvSpPr>
        <xdr:cNvPr id="146" name="楕円 145"/>
        <xdr:cNvSpPr/>
      </xdr:nvSpPr>
      <xdr:spPr>
        <a:xfrm>
          <a:off x="15621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100347</xdr:rowOff>
    </xdr:from>
    <xdr:ext cx="736600" cy="259045"/>
    <xdr:sp macro="" textlink="">
      <xdr:nvSpPr>
        <xdr:cNvPr id="147" name="テキスト ボックス 146"/>
        <xdr:cNvSpPr txBox="1"/>
      </xdr:nvSpPr>
      <xdr:spPr>
        <a:xfrm>
          <a:off x="15290800" y="232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48" name="楕円 147"/>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49" name="テキスト ボックス 148"/>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102870</xdr:rowOff>
    </xdr:from>
    <xdr:to>
      <xdr:col>69</xdr:col>
      <xdr:colOff>142875</xdr:colOff>
      <xdr:row>16</xdr:row>
      <xdr:rowOff>33020</xdr:rowOff>
    </xdr:to>
    <xdr:sp macro="" textlink="">
      <xdr:nvSpPr>
        <xdr:cNvPr id="150" name="楕円 149"/>
        <xdr:cNvSpPr/>
      </xdr:nvSpPr>
      <xdr:spPr>
        <a:xfrm>
          <a:off x="13843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43197</xdr:rowOff>
    </xdr:from>
    <xdr:ext cx="762000" cy="259045"/>
    <xdr:sp macro="" textlink="">
      <xdr:nvSpPr>
        <xdr:cNvPr id="151" name="テキスト ボックス 150"/>
        <xdr:cNvSpPr txBox="1"/>
      </xdr:nvSpPr>
      <xdr:spPr>
        <a:xfrm>
          <a:off x="13512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52" name="楕円 151"/>
        <xdr:cNvSpPr/>
      </xdr:nvSpPr>
      <xdr:spPr>
        <a:xfrm>
          <a:off x="12954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53" name="テキスト ボックス 152"/>
        <xdr:cNvSpPr txBox="1"/>
      </xdr:nvSpPr>
      <xdr:spPr>
        <a:xfrm>
          <a:off x="12623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高い水準であるが、令和４年度においては、その差は縮まった。自立支援給付費、生活保護費の増はあったものの、人口減少（児童数減少）による児童手当、児童扶養手当、保育所運営費の減などが主な要因である。依然として高い水準ではあるため、単独事業の見直しなど財政健全化と持続可能な社会保障制度に即した適切な施策を展開する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xdr:rowOff>
    </xdr:from>
    <xdr:to>
      <xdr:col>24</xdr:col>
      <xdr:colOff>25400</xdr:colOff>
      <xdr:row>61</xdr:row>
      <xdr:rowOff>85090</xdr:rowOff>
    </xdr:to>
    <xdr:cxnSp macro="">
      <xdr:nvCxnSpPr>
        <xdr:cNvPr id="180" name="直線コネクタ 179"/>
        <xdr:cNvCxnSpPr/>
      </xdr:nvCxnSpPr>
      <xdr:spPr>
        <a:xfrm flipV="1">
          <a:off x="4826000" y="90957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57167</xdr:rowOff>
    </xdr:from>
    <xdr:ext cx="762000" cy="259045"/>
    <xdr:sp macro="" textlink="">
      <xdr:nvSpPr>
        <xdr:cNvPr id="181" name="扶助費最小値テキスト"/>
        <xdr:cNvSpPr txBox="1"/>
      </xdr:nvSpPr>
      <xdr:spPr>
        <a:xfrm>
          <a:off x="4914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85090</xdr:rowOff>
    </xdr:from>
    <xdr:to>
      <xdr:col>24</xdr:col>
      <xdr:colOff>114300</xdr:colOff>
      <xdr:row>61</xdr:row>
      <xdr:rowOff>85090</xdr:rowOff>
    </xdr:to>
    <xdr:cxnSp macro="">
      <xdr:nvCxnSpPr>
        <xdr:cNvPr id="182" name="直線コネクタ 181"/>
        <xdr:cNvCxnSpPr/>
      </xdr:nvCxnSpPr>
      <xdr:spPr>
        <a:xfrm>
          <a:off x="4737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95267</xdr:rowOff>
    </xdr:from>
    <xdr:ext cx="762000" cy="259045"/>
    <xdr:sp macro="" textlink="">
      <xdr:nvSpPr>
        <xdr:cNvPr id="183" name="扶助費最大値テキスト"/>
        <xdr:cNvSpPr txBox="1"/>
      </xdr:nvSpPr>
      <xdr:spPr>
        <a:xfrm>
          <a:off x="4914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xdr:rowOff>
    </xdr:from>
    <xdr:to>
      <xdr:col>24</xdr:col>
      <xdr:colOff>114300</xdr:colOff>
      <xdr:row>53</xdr:row>
      <xdr:rowOff>8890</xdr:rowOff>
    </xdr:to>
    <xdr:cxnSp macro="">
      <xdr:nvCxnSpPr>
        <xdr:cNvPr id="184" name="直線コネクタ 183"/>
        <xdr:cNvCxnSpPr/>
      </xdr:nvCxnSpPr>
      <xdr:spPr>
        <a:xfrm>
          <a:off x="4737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96520</xdr:rowOff>
    </xdr:from>
    <xdr:to>
      <xdr:col>24</xdr:col>
      <xdr:colOff>25400</xdr:colOff>
      <xdr:row>58</xdr:row>
      <xdr:rowOff>111760</xdr:rowOff>
    </xdr:to>
    <xdr:cxnSp macro="">
      <xdr:nvCxnSpPr>
        <xdr:cNvPr id="185" name="直線コネクタ 184"/>
        <xdr:cNvCxnSpPr/>
      </xdr:nvCxnSpPr>
      <xdr:spPr>
        <a:xfrm flipV="1">
          <a:off x="3987800" y="100406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27957</xdr:rowOff>
    </xdr:from>
    <xdr:ext cx="762000" cy="259045"/>
    <xdr:sp macro="" textlink="">
      <xdr:nvSpPr>
        <xdr:cNvPr id="186" name="扶助費平均値テキスト"/>
        <xdr:cNvSpPr txBox="1"/>
      </xdr:nvSpPr>
      <xdr:spPr>
        <a:xfrm>
          <a:off x="4914900" y="9629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xdr:rowOff>
    </xdr:from>
    <xdr:to>
      <xdr:col>24</xdr:col>
      <xdr:colOff>76200</xdr:colOff>
      <xdr:row>57</xdr:row>
      <xdr:rowOff>113030</xdr:rowOff>
    </xdr:to>
    <xdr:sp macro="" textlink="">
      <xdr:nvSpPr>
        <xdr:cNvPr id="187" name="フローチャート: 判断 186"/>
        <xdr:cNvSpPr/>
      </xdr:nvSpPr>
      <xdr:spPr>
        <a:xfrm>
          <a:off x="4775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111760</xdr:rowOff>
    </xdr:from>
    <xdr:to>
      <xdr:col>19</xdr:col>
      <xdr:colOff>187325</xdr:colOff>
      <xdr:row>59</xdr:row>
      <xdr:rowOff>77470</xdr:rowOff>
    </xdr:to>
    <xdr:cxnSp macro="">
      <xdr:nvCxnSpPr>
        <xdr:cNvPr id="188" name="直線コネクタ 187"/>
        <xdr:cNvCxnSpPr/>
      </xdr:nvCxnSpPr>
      <xdr:spPr>
        <a:xfrm flipV="1">
          <a:off x="3098800" y="100558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0" name="テキスト ボックス 189"/>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77470</xdr:rowOff>
    </xdr:from>
    <xdr:to>
      <xdr:col>15</xdr:col>
      <xdr:colOff>98425</xdr:colOff>
      <xdr:row>60</xdr:row>
      <xdr:rowOff>43180</xdr:rowOff>
    </xdr:to>
    <xdr:cxnSp macro="">
      <xdr:nvCxnSpPr>
        <xdr:cNvPr id="191" name="直線コネクタ 190"/>
        <xdr:cNvCxnSpPr/>
      </xdr:nvCxnSpPr>
      <xdr:spPr>
        <a:xfrm flipV="1">
          <a:off x="2209800" y="10193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34290</xdr:rowOff>
    </xdr:from>
    <xdr:to>
      <xdr:col>15</xdr:col>
      <xdr:colOff>149225</xdr:colOff>
      <xdr:row>57</xdr:row>
      <xdr:rowOff>135890</xdr:rowOff>
    </xdr:to>
    <xdr:sp macro="" textlink="">
      <xdr:nvSpPr>
        <xdr:cNvPr id="192" name="フローチャート: 判断 191"/>
        <xdr:cNvSpPr/>
      </xdr:nvSpPr>
      <xdr:spPr>
        <a:xfrm>
          <a:off x="3048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146067</xdr:rowOff>
    </xdr:from>
    <xdr:ext cx="762000" cy="259045"/>
    <xdr:sp macro="" textlink="">
      <xdr:nvSpPr>
        <xdr:cNvPr id="193" name="テキスト ボックス 192"/>
        <xdr:cNvSpPr txBox="1"/>
      </xdr:nvSpPr>
      <xdr:spPr>
        <a:xfrm>
          <a:off x="2717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153670</xdr:rowOff>
    </xdr:from>
    <xdr:to>
      <xdr:col>11</xdr:col>
      <xdr:colOff>9525</xdr:colOff>
      <xdr:row>60</xdr:row>
      <xdr:rowOff>43180</xdr:rowOff>
    </xdr:to>
    <xdr:cxnSp macro="">
      <xdr:nvCxnSpPr>
        <xdr:cNvPr id="194" name="直線コネクタ 193"/>
        <xdr:cNvCxnSpPr/>
      </xdr:nvCxnSpPr>
      <xdr:spPr>
        <a:xfrm>
          <a:off x="1320800" y="10269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110490</xdr:rowOff>
    </xdr:from>
    <xdr:to>
      <xdr:col>11</xdr:col>
      <xdr:colOff>60325</xdr:colOff>
      <xdr:row>58</xdr:row>
      <xdr:rowOff>40640</xdr:rowOff>
    </xdr:to>
    <xdr:sp macro="" textlink="">
      <xdr:nvSpPr>
        <xdr:cNvPr id="195" name="フローチャート: 判断 194"/>
        <xdr:cNvSpPr/>
      </xdr:nvSpPr>
      <xdr:spPr>
        <a:xfrm>
          <a:off x="2159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50817</xdr:rowOff>
    </xdr:from>
    <xdr:ext cx="762000" cy="259045"/>
    <xdr:sp macro="" textlink="">
      <xdr:nvSpPr>
        <xdr:cNvPr id="196" name="テキスト ボックス 195"/>
        <xdr:cNvSpPr txBox="1"/>
      </xdr:nvSpPr>
      <xdr:spPr>
        <a:xfrm>
          <a:off x="1828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49530</xdr:rowOff>
    </xdr:from>
    <xdr:to>
      <xdr:col>6</xdr:col>
      <xdr:colOff>171450</xdr:colOff>
      <xdr:row>57</xdr:row>
      <xdr:rowOff>151130</xdr:rowOff>
    </xdr:to>
    <xdr:sp macro="" textlink="">
      <xdr:nvSpPr>
        <xdr:cNvPr id="197" name="フローチャート: 判断 196"/>
        <xdr:cNvSpPr/>
      </xdr:nvSpPr>
      <xdr:spPr>
        <a:xfrm>
          <a:off x="1270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161307</xdr:rowOff>
    </xdr:from>
    <xdr:ext cx="762000" cy="259045"/>
    <xdr:sp macro="" textlink="">
      <xdr:nvSpPr>
        <xdr:cNvPr id="198" name="テキスト ボックス 197"/>
        <xdr:cNvSpPr txBox="1"/>
      </xdr:nvSpPr>
      <xdr:spPr>
        <a:xfrm>
          <a:off x="939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45720</xdr:rowOff>
    </xdr:from>
    <xdr:to>
      <xdr:col>24</xdr:col>
      <xdr:colOff>76200</xdr:colOff>
      <xdr:row>58</xdr:row>
      <xdr:rowOff>147320</xdr:rowOff>
    </xdr:to>
    <xdr:sp macro="" textlink="">
      <xdr:nvSpPr>
        <xdr:cNvPr id="204" name="楕円 203"/>
        <xdr:cNvSpPr/>
      </xdr:nvSpPr>
      <xdr:spPr>
        <a:xfrm>
          <a:off x="47752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17797</xdr:rowOff>
    </xdr:from>
    <xdr:ext cx="762000" cy="259045"/>
    <xdr:sp macro="" textlink="">
      <xdr:nvSpPr>
        <xdr:cNvPr id="205" name="扶助費該当値テキスト"/>
        <xdr:cNvSpPr txBox="1"/>
      </xdr:nvSpPr>
      <xdr:spPr>
        <a:xfrm>
          <a:off x="49149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60960</xdr:rowOff>
    </xdr:from>
    <xdr:to>
      <xdr:col>20</xdr:col>
      <xdr:colOff>38100</xdr:colOff>
      <xdr:row>58</xdr:row>
      <xdr:rowOff>162560</xdr:rowOff>
    </xdr:to>
    <xdr:sp macro="" textlink="">
      <xdr:nvSpPr>
        <xdr:cNvPr id="206" name="楕円 205"/>
        <xdr:cNvSpPr/>
      </xdr:nvSpPr>
      <xdr:spPr>
        <a:xfrm>
          <a:off x="3937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147337</xdr:rowOff>
    </xdr:from>
    <xdr:ext cx="736600" cy="259045"/>
    <xdr:sp macro="" textlink="">
      <xdr:nvSpPr>
        <xdr:cNvPr id="207" name="テキスト ボックス 206"/>
        <xdr:cNvSpPr txBox="1"/>
      </xdr:nvSpPr>
      <xdr:spPr>
        <a:xfrm>
          <a:off x="3606800" y="1009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26670</xdr:rowOff>
    </xdr:from>
    <xdr:to>
      <xdr:col>15</xdr:col>
      <xdr:colOff>149225</xdr:colOff>
      <xdr:row>59</xdr:row>
      <xdr:rowOff>128270</xdr:rowOff>
    </xdr:to>
    <xdr:sp macro="" textlink="">
      <xdr:nvSpPr>
        <xdr:cNvPr id="208" name="楕円 207"/>
        <xdr:cNvSpPr/>
      </xdr:nvSpPr>
      <xdr:spPr>
        <a:xfrm>
          <a:off x="3048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113047</xdr:rowOff>
    </xdr:from>
    <xdr:ext cx="762000" cy="259045"/>
    <xdr:sp macro="" textlink="">
      <xdr:nvSpPr>
        <xdr:cNvPr id="209" name="テキスト ボックス 208"/>
        <xdr:cNvSpPr txBox="1"/>
      </xdr:nvSpPr>
      <xdr:spPr>
        <a:xfrm>
          <a:off x="2717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163830</xdr:rowOff>
    </xdr:from>
    <xdr:to>
      <xdr:col>11</xdr:col>
      <xdr:colOff>60325</xdr:colOff>
      <xdr:row>60</xdr:row>
      <xdr:rowOff>93980</xdr:rowOff>
    </xdr:to>
    <xdr:sp macro="" textlink="">
      <xdr:nvSpPr>
        <xdr:cNvPr id="210" name="楕円 209"/>
        <xdr:cNvSpPr/>
      </xdr:nvSpPr>
      <xdr:spPr>
        <a:xfrm>
          <a:off x="2159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78757</xdr:rowOff>
    </xdr:from>
    <xdr:ext cx="762000" cy="259045"/>
    <xdr:sp macro="" textlink="">
      <xdr:nvSpPr>
        <xdr:cNvPr id="211" name="テキスト ボックス 210"/>
        <xdr:cNvSpPr txBox="1"/>
      </xdr:nvSpPr>
      <xdr:spPr>
        <a:xfrm>
          <a:off x="1828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102870</xdr:rowOff>
    </xdr:from>
    <xdr:to>
      <xdr:col>6</xdr:col>
      <xdr:colOff>171450</xdr:colOff>
      <xdr:row>60</xdr:row>
      <xdr:rowOff>33020</xdr:rowOff>
    </xdr:to>
    <xdr:sp macro="" textlink="">
      <xdr:nvSpPr>
        <xdr:cNvPr id="212" name="楕円 211"/>
        <xdr:cNvSpPr/>
      </xdr:nvSpPr>
      <xdr:spPr>
        <a:xfrm>
          <a:off x="12700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17797</xdr:rowOff>
    </xdr:from>
    <xdr:ext cx="762000" cy="259045"/>
    <xdr:sp macro="" textlink="">
      <xdr:nvSpPr>
        <xdr:cNvPr id="213" name="テキスト ボックス 212"/>
        <xdr:cNvSpPr txBox="1"/>
      </xdr:nvSpPr>
      <xdr:spPr>
        <a:xfrm>
          <a:off x="93980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２．０ポイント上回ることとなった。主な要因として、くま川鉄道災害復旧事業に係る貸付金の増のほか、国民健康保険特別会計、後期高齢者医療特別会計においても増となっており、高齢化社会による医療費の伸びが影響している。貸付金は一時的なもののため、くま川鉄道の災害復旧事業が終了すると、差は縮まると予測している。</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62</xdr:row>
      <xdr:rowOff>61685</xdr:rowOff>
    </xdr:to>
    <xdr:cxnSp macro="">
      <xdr:nvCxnSpPr>
        <xdr:cNvPr id="243" name="直線コネクタ 242"/>
        <xdr:cNvCxnSpPr/>
      </xdr:nvCxnSpPr>
      <xdr:spPr>
        <a:xfrm flipV="1">
          <a:off x="16510000" y="9178472"/>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33762</xdr:rowOff>
    </xdr:from>
    <xdr:ext cx="762000" cy="259045"/>
    <xdr:sp macro="" textlink="">
      <xdr:nvSpPr>
        <xdr:cNvPr id="244" name="その他最小値テキスト"/>
        <xdr:cNvSpPr txBox="1"/>
      </xdr:nvSpPr>
      <xdr:spPr>
        <a:xfrm>
          <a:off x="16598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61685</xdr:rowOff>
    </xdr:from>
    <xdr:to>
      <xdr:col>82</xdr:col>
      <xdr:colOff>196850</xdr:colOff>
      <xdr:row>62</xdr:row>
      <xdr:rowOff>61685</xdr:rowOff>
    </xdr:to>
    <xdr:cxnSp macro="">
      <xdr:nvCxnSpPr>
        <xdr:cNvPr id="245" name="直線コネクタ 244"/>
        <xdr:cNvCxnSpPr/>
      </xdr:nvCxnSpPr>
      <xdr:spPr>
        <a:xfrm>
          <a:off x="16421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6"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47" name="直線コネクタ 246"/>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29028</xdr:rowOff>
    </xdr:from>
    <xdr:to>
      <xdr:col>82</xdr:col>
      <xdr:colOff>107950</xdr:colOff>
      <xdr:row>58</xdr:row>
      <xdr:rowOff>94343</xdr:rowOff>
    </xdr:to>
    <xdr:cxnSp macro="">
      <xdr:nvCxnSpPr>
        <xdr:cNvPr id="248" name="直線コネクタ 247"/>
        <xdr:cNvCxnSpPr/>
      </xdr:nvCxnSpPr>
      <xdr:spPr>
        <a:xfrm>
          <a:off x="15671800" y="99731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13805</xdr:rowOff>
    </xdr:from>
    <xdr:ext cx="762000" cy="259045"/>
    <xdr:sp macro="" textlink="">
      <xdr:nvSpPr>
        <xdr:cNvPr id="249" name="その他平均値テキスト"/>
        <xdr:cNvSpPr txBox="1"/>
      </xdr:nvSpPr>
      <xdr:spPr>
        <a:xfrm>
          <a:off x="16598900" y="961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50" name="フローチャート: 判断 249"/>
        <xdr:cNvSpPr/>
      </xdr:nvSpPr>
      <xdr:spPr>
        <a:xfrm>
          <a:off x="164592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83457</xdr:rowOff>
    </xdr:to>
    <xdr:cxnSp macro="">
      <xdr:nvCxnSpPr>
        <xdr:cNvPr id="251" name="直線コネクタ 250"/>
        <xdr:cNvCxnSpPr/>
      </xdr:nvCxnSpPr>
      <xdr:spPr>
        <a:xfrm flipV="1">
          <a:off x="14782800" y="99731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103415</xdr:rowOff>
    </xdr:from>
    <xdr:to>
      <xdr:col>78</xdr:col>
      <xdr:colOff>120650</xdr:colOff>
      <xdr:row>57</xdr:row>
      <xdr:rowOff>33565</xdr:rowOff>
    </xdr:to>
    <xdr:sp macro="" textlink="">
      <xdr:nvSpPr>
        <xdr:cNvPr id="252" name="フローチャート: 判断 251"/>
        <xdr:cNvSpPr/>
      </xdr:nvSpPr>
      <xdr:spPr>
        <a:xfrm>
          <a:off x="15621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43742</xdr:rowOff>
    </xdr:from>
    <xdr:ext cx="736600" cy="259045"/>
    <xdr:sp macro="" textlink="">
      <xdr:nvSpPr>
        <xdr:cNvPr id="253" name="テキスト ボックス 252"/>
        <xdr:cNvSpPr txBox="1"/>
      </xdr:nvSpPr>
      <xdr:spPr>
        <a:xfrm>
          <a:off x="15290800" y="9473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83457</xdr:rowOff>
    </xdr:from>
    <xdr:to>
      <xdr:col>73</xdr:col>
      <xdr:colOff>180975</xdr:colOff>
      <xdr:row>58</xdr:row>
      <xdr:rowOff>137885</xdr:rowOff>
    </xdr:to>
    <xdr:cxnSp macro="">
      <xdr:nvCxnSpPr>
        <xdr:cNvPr id="254" name="直線コネクタ 253"/>
        <xdr:cNvCxnSpPr/>
      </xdr:nvCxnSpPr>
      <xdr:spPr>
        <a:xfrm flipV="1">
          <a:off x="13893800" y="100275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73478</xdr:rowOff>
    </xdr:from>
    <xdr:to>
      <xdr:col>74</xdr:col>
      <xdr:colOff>31750</xdr:colOff>
      <xdr:row>58</xdr:row>
      <xdr:rowOff>3628</xdr:rowOff>
    </xdr:to>
    <xdr:sp macro="" textlink="">
      <xdr:nvSpPr>
        <xdr:cNvPr id="255" name="フローチャート: 判断 254"/>
        <xdr:cNvSpPr/>
      </xdr:nvSpPr>
      <xdr:spPr>
        <a:xfrm>
          <a:off x="14732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13805</xdr:rowOff>
    </xdr:from>
    <xdr:ext cx="762000" cy="259045"/>
    <xdr:sp macro="" textlink="">
      <xdr:nvSpPr>
        <xdr:cNvPr id="256" name="テキスト ボックス 255"/>
        <xdr:cNvSpPr txBox="1"/>
      </xdr:nvSpPr>
      <xdr:spPr>
        <a:xfrm>
          <a:off x="14401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137885</xdr:rowOff>
    </xdr:from>
    <xdr:to>
      <xdr:col>69</xdr:col>
      <xdr:colOff>92075</xdr:colOff>
      <xdr:row>58</xdr:row>
      <xdr:rowOff>159657</xdr:rowOff>
    </xdr:to>
    <xdr:cxnSp macro="">
      <xdr:nvCxnSpPr>
        <xdr:cNvPr id="257" name="直線コネクタ 256"/>
        <xdr:cNvCxnSpPr/>
      </xdr:nvCxnSpPr>
      <xdr:spPr>
        <a:xfrm flipV="1">
          <a:off x="13004800" y="10081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58" name="フローチャート: 判断 257"/>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59" name="テキスト ボックス 258"/>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119743</xdr:rowOff>
    </xdr:from>
    <xdr:to>
      <xdr:col>65</xdr:col>
      <xdr:colOff>53975</xdr:colOff>
      <xdr:row>59</xdr:row>
      <xdr:rowOff>49893</xdr:rowOff>
    </xdr:to>
    <xdr:sp macro="" textlink="">
      <xdr:nvSpPr>
        <xdr:cNvPr id="260" name="フローチャート: 判断 259"/>
        <xdr:cNvSpPr/>
      </xdr:nvSpPr>
      <xdr:spPr>
        <a:xfrm>
          <a:off x="12954000" y="1006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34670</xdr:rowOff>
    </xdr:from>
    <xdr:ext cx="762000" cy="259045"/>
    <xdr:sp macro="" textlink="">
      <xdr:nvSpPr>
        <xdr:cNvPr id="261" name="テキスト ボックス 260"/>
        <xdr:cNvSpPr txBox="1"/>
      </xdr:nvSpPr>
      <xdr:spPr>
        <a:xfrm>
          <a:off x="12623800" y="101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43543</xdr:rowOff>
    </xdr:from>
    <xdr:to>
      <xdr:col>82</xdr:col>
      <xdr:colOff>158750</xdr:colOff>
      <xdr:row>58</xdr:row>
      <xdr:rowOff>145143</xdr:rowOff>
    </xdr:to>
    <xdr:sp macro="" textlink="">
      <xdr:nvSpPr>
        <xdr:cNvPr id="267" name="楕円 266"/>
        <xdr:cNvSpPr/>
      </xdr:nvSpPr>
      <xdr:spPr>
        <a:xfrm>
          <a:off x="164592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15620</xdr:rowOff>
    </xdr:from>
    <xdr:ext cx="762000" cy="259045"/>
    <xdr:sp macro="" textlink="">
      <xdr:nvSpPr>
        <xdr:cNvPr id="268" name="その他該当値テキスト"/>
        <xdr:cNvSpPr txBox="1"/>
      </xdr:nvSpPr>
      <xdr:spPr>
        <a:xfrm>
          <a:off x="165989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149678</xdr:rowOff>
    </xdr:from>
    <xdr:to>
      <xdr:col>78</xdr:col>
      <xdr:colOff>120650</xdr:colOff>
      <xdr:row>58</xdr:row>
      <xdr:rowOff>79828</xdr:rowOff>
    </xdr:to>
    <xdr:sp macro="" textlink="">
      <xdr:nvSpPr>
        <xdr:cNvPr id="269" name="楕円 268"/>
        <xdr:cNvSpPr/>
      </xdr:nvSpPr>
      <xdr:spPr>
        <a:xfrm>
          <a:off x="15621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70" name="テキスト ボックス 269"/>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32657</xdr:rowOff>
    </xdr:from>
    <xdr:to>
      <xdr:col>74</xdr:col>
      <xdr:colOff>31750</xdr:colOff>
      <xdr:row>58</xdr:row>
      <xdr:rowOff>134257</xdr:rowOff>
    </xdr:to>
    <xdr:sp macro="" textlink="">
      <xdr:nvSpPr>
        <xdr:cNvPr id="271" name="楕円 270"/>
        <xdr:cNvSpPr/>
      </xdr:nvSpPr>
      <xdr:spPr>
        <a:xfrm>
          <a:off x="14732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72" name="テキスト ボックス 271"/>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87085</xdr:rowOff>
    </xdr:from>
    <xdr:to>
      <xdr:col>69</xdr:col>
      <xdr:colOff>142875</xdr:colOff>
      <xdr:row>59</xdr:row>
      <xdr:rowOff>17235</xdr:rowOff>
    </xdr:to>
    <xdr:sp macro="" textlink="">
      <xdr:nvSpPr>
        <xdr:cNvPr id="273" name="楕円 272"/>
        <xdr:cNvSpPr/>
      </xdr:nvSpPr>
      <xdr:spPr>
        <a:xfrm>
          <a:off x="13843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2012</xdr:rowOff>
    </xdr:from>
    <xdr:ext cx="762000" cy="259045"/>
    <xdr:sp macro="" textlink="">
      <xdr:nvSpPr>
        <xdr:cNvPr id="274" name="テキスト ボックス 273"/>
        <xdr:cNvSpPr txBox="1"/>
      </xdr:nvSpPr>
      <xdr:spPr>
        <a:xfrm>
          <a:off x="13512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108857</xdr:rowOff>
    </xdr:from>
    <xdr:to>
      <xdr:col>65</xdr:col>
      <xdr:colOff>53975</xdr:colOff>
      <xdr:row>59</xdr:row>
      <xdr:rowOff>39007</xdr:rowOff>
    </xdr:to>
    <xdr:sp macro="" textlink="">
      <xdr:nvSpPr>
        <xdr:cNvPr id="275" name="楕円 274"/>
        <xdr:cNvSpPr/>
      </xdr:nvSpPr>
      <xdr:spPr>
        <a:xfrm>
          <a:off x="12954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49184</xdr:rowOff>
    </xdr:from>
    <xdr:ext cx="762000" cy="259045"/>
    <xdr:sp macro="" textlink="">
      <xdr:nvSpPr>
        <xdr:cNvPr id="276" name="テキスト ボックス 275"/>
        <xdr:cNvSpPr txBox="1"/>
      </xdr:nvSpPr>
      <xdr:spPr>
        <a:xfrm>
          <a:off x="12623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類似団体と比較して高い水準で推移していたが、令和４年度は下回った。要因として、一部事務組合負担金や中長期派遣職員負担金の減が挙げられる。</a:t>
          </a:r>
        </a:p>
        <a:p>
          <a:r>
            <a:rPr kumimoji="1" lang="ja-JP" altLang="en-US" sz="1200">
              <a:latin typeface="ＭＳ Ｐゴシック" panose="020B0600070205080204" pitchFamily="50" charset="-128"/>
              <a:ea typeface="ＭＳ Ｐゴシック" panose="020B0600070205080204" pitchFamily="50" charset="-128"/>
            </a:rPr>
            <a:t>　今後は一部事務組合の施設の更新や移転といった課題もあり、補助費等においても増の見込みである。引き続き維持管理経費のコスト削減に向けて改善に努める必要がある。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90424</xdr:rowOff>
    </xdr:to>
    <xdr:cxnSp macro="">
      <xdr:nvCxnSpPr>
        <xdr:cNvPr id="301" name="直線コネクタ 300"/>
        <xdr:cNvCxnSpPr/>
      </xdr:nvCxnSpPr>
      <xdr:spPr>
        <a:xfrm flipV="1">
          <a:off x="16510000" y="5874004"/>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62501</xdr:rowOff>
    </xdr:from>
    <xdr:ext cx="762000" cy="259045"/>
    <xdr:sp macro="" textlink="">
      <xdr:nvSpPr>
        <xdr:cNvPr id="302" name="補助費等最小値テキスト"/>
        <xdr:cNvSpPr txBox="1"/>
      </xdr:nvSpPr>
      <xdr:spPr>
        <a:xfrm>
          <a:off x="16598900" y="69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90424</xdr:rowOff>
    </xdr:from>
    <xdr:to>
      <xdr:col>82</xdr:col>
      <xdr:colOff>196850</xdr:colOff>
      <xdr:row>40</xdr:row>
      <xdr:rowOff>90424</xdr:rowOff>
    </xdr:to>
    <xdr:cxnSp macro="">
      <xdr:nvCxnSpPr>
        <xdr:cNvPr id="303" name="直線コネクタ 302"/>
        <xdr:cNvCxnSpPr/>
      </xdr:nvCxnSpPr>
      <xdr:spPr>
        <a:xfrm>
          <a:off x="16421100" y="694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4" name="補助費等最大値テキスト"/>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5" name="直線コネクタ 304"/>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37846</xdr:rowOff>
    </xdr:to>
    <xdr:cxnSp macro="">
      <xdr:nvCxnSpPr>
        <xdr:cNvPr id="306" name="直線コネクタ 305"/>
        <xdr:cNvCxnSpPr/>
      </xdr:nvCxnSpPr>
      <xdr:spPr>
        <a:xfrm flipV="1">
          <a:off x="15671800" y="634034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7" name="補助費等平均値テキスト"/>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8" name="フローチャート: 判断 307"/>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37846</xdr:rowOff>
    </xdr:from>
    <xdr:to>
      <xdr:col>78</xdr:col>
      <xdr:colOff>69850</xdr:colOff>
      <xdr:row>37</xdr:row>
      <xdr:rowOff>97282</xdr:rowOff>
    </xdr:to>
    <xdr:cxnSp macro="">
      <xdr:nvCxnSpPr>
        <xdr:cNvPr id="309" name="直線コネクタ 308"/>
        <xdr:cNvCxnSpPr/>
      </xdr:nvCxnSpPr>
      <xdr:spPr>
        <a:xfrm flipV="1">
          <a:off x="14782800" y="63814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0" name="フローチャート: 判断 309"/>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1" name="テキスト ボックス 310"/>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97282</xdr:rowOff>
    </xdr:to>
    <xdr:cxnSp macro="">
      <xdr:nvCxnSpPr>
        <xdr:cNvPr id="312" name="直線コネクタ 311"/>
        <xdr:cNvCxnSpPr/>
      </xdr:nvCxnSpPr>
      <xdr:spPr>
        <a:xfrm>
          <a:off x="13893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4" name="テキスト ボックス 313"/>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83566</xdr:rowOff>
    </xdr:from>
    <xdr:to>
      <xdr:col>69</xdr:col>
      <xdr:colOff>92075</xdr:colOff>
      <xdr:row>37</xdr:row>
      <xdr:rowOff>88138</xdr:rowOff>
    </xdr:to>
    <xdr:cxnSp macro="">
      <xdr:nvCxnSpPr>
        <xdr:cNvPr id="315" name="直線コネクタ 314"/>
        <xdr:cNvCxnSpPr/>
      </xdr:nvCxnSpPr>
      <xdr:spPr>
        <a:xfrm>
          <a:off x="13004800" y="64272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6" name="フローチャート: 判断 315"/>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17" name="テキスト ボックス 316"/>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8" name="フローチャート: 判断 317"/>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19" name="テキスト ボックス 318"/>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5" name="楕円 324"/>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133875</xdr:rowOff>
    </xdr:from>
    <xdr:ext cx="762000" cy="259045"/>
    <xdr:sp macro="" textlink="">
      <xdr:nvSpPr>
        <xdr:cNvPr id="326" name="補助費等該当値テキスト"/>
        <xdr:cNvSpPr txBox="1"/>
      </xdr:nvSpPr>
      <xdr:spPr>
        <a:xfrm>
          <a:off x="16598900" y="613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158496</xdr:rowOff>
    </xdr:from>
    <xdr:to>
      <xdr:col>78</xdr:col>
      <xdr:colOff>120650</xdr:colOff>
      <xdr:row>37</xdr:row>
      <xdr:rowOff>88646</xdr:rowOff>
    </xdr:to>
    <xdr:sp macro="" textlink="">
      <xdr:nvSpPr>
        <xdr:cNvPr id="327" name="楕円 326"/>
        <xdr:cNvSpPr/>
      </xdr:nvSpPr>
      <xdr:spPr>
        <a:xfrm>
          <a:off x="15621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73423</xdr:rowOff>
    </xdr:from>
    <xdr:ext cx="736600" cy="259045"/>
    <xdr:sp macro="" textlink="">
      <xdr:nvSpPr>
        <xdr:cNvPr id="328" name="テキスト ボックス 327"/>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46482</xdr:rowOff>
    </xdr:from>
    <xdr:to>
      <xdr:col>74</xdr:col>
      <xdr:colOff>31750</xdr:colOff>
      <xdr:row>37</xdr:row>
      <xdr:rowOff>148082</xdr:rowOff>
    </xdr:to>
    <xdr:sp macro="" textlink="">
      <xdr:nvSpPr>
        <xdr:cNvPr id="329" name="楕円 328"/>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132859</xdr:rowOff>
    </xdr:from>
    <xdr:ext cx="762000" cy="259045"/>
    <xdr:sp macro="" textlink="">
      <xdr:nvSpPr>
        <xdr:cNvPr id="330" name="テキスト ボックス 329"/>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1" name="楕円 330"/>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2" name="テキスト ボックス 331"/>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32766</xdr:rowOff>
    </xdr:from>
    <xdr:to>
      <xdr:col>65</xdr:col>
      <xdr:colOff>53975</xdr:colOff>
      <xdr:row>37</xdr:row>
      <xdr:rowOff>134366</xdr:rowOff>
    </xdr:to>
    <xdr:sp macro="" textlink="">
      <xdr:nvSpPr>
        <xdr:cNvPr id="333" name="楕円 332"/>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119143</xdr:rowOff>
    </xdr:from>
    <xdr:ext cx="762000" cy="259045"/>
    <xdr:sp macro="" textlink="">
      <xdr:nvSpPr>
        <xdr:cNvPr id="334" name="テキスト ボックス 333"/>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類似団体と比較しても低い水準で推移していたが、令和４年度は上回った。構成比で考えると前年度から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ポイント減少しているが、庁舎建設事業や豪雨災害に係る災害復旧事業債の償還が始まったことと、くま川鉄道災害復旧事業に係る県貸付事業債の償還額が増となっているためである。</a:t>
          </a: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豪雨災害に係る借入と市庁舎建設事業（しゅん工借入分）の元金償還が令和７年度から本格化することと、復興事業により地方債の増加が見込まれ、また老朽化した公共施設等の更新も進めていく必要があるため、計画的な公債費の管理を行い、将来世代に過度な負担とならないよう努めていく必要がある。</a:t>
          </a: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9" name="直線コネクタ 348"/>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0" name="テキスト ボックス 349"/>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1" name="直線コネクタ 350"/>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2" name="テキスト ボックス 351"/>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3" name="直線コネクタ 352"/>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4" name="テキスト ボックス 353"/>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5" name="直線コネクタ 354"/>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6" name="テキスト ボックス 355"/>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7" name="直線コネクタ 356"/>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8" name="テキスト ボックス 357"/>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9" name="直線コネクタ 358"/>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0" name="テキスト ボックス 359"/>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37193</xdr:rowOff>
    </xdr:from>
    <xdr:to>
      <xdr:col>24</xdr:col>
      <xdr:colOff>25400</xdr:colOff>
      <xdr:row>82</xdr:row>
      <xdr:rowOff>50800</xdr:rowOff>
    </xdr:to>
    <xdr:cxnSp macro="">
      <xdr:nvCxnSpPr>
        <xdr:cNvPr id="364" name="直線コネクタ 363"/>
        <xdr:cNvCxnSpPr/>
      </xdr:nvCxnSpPr>
      <xdr:spPr>
        <a:xfrm flipV="1">
          <a:off x="4826000" y="12553043"/>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5"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6" name="直線コネクタ 365"/>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123570</xdr:rowOff>
    </xdr:from>
    <xdr:ext cx="762000" cy="259045"/>
    <xdr:sp macro="" textlink="">
      <xdr:nvSpPr>
        <xdr:cNvPr id="367" name="公債費最大値テキスト"/>
        <xdr:cNvSpPr txBox="1"/>
      </xdr:nvSpPr>
      <xdr:spPr>
        <a:xfrm>
          <a:off x="4914900" y="1229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37193</xdr:rowOff>
    </xdr:from>
    <xdr:to>
      <xdr:col>24</xdr:col>
      <xdr:colOff>114300</xdr:colOff>
      <xdr:row>73</xdr:row>
      <xdr:rowOff>37193</xdr:rowOff>
    </xdr:to>
    <xdr:cxnSp macro="">
      <xdr:nvCxnSpPr>
        <xdr:cNvPr id="368" name="直線コネクタ 367"/>
        <xdr:cNvCxnSpPr/>
      </xdr:nvCxnSpPr>
      <xdr:spPr>
        <a:xfrm>
          <a:off x="4737100" y="12553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45357</xdr:rowOff>
    </xdr:from>
    <xdr:to>
      <xdr:col>24</xdr:col>
      <xdr:colOff>25400</xdr:colOff>
      <xdr:row>78</xdr:row>
      <xdr:rowOff>94343</xdr:rowOff>
    </xdr:to>
    <xdr:cxnSp macro="">
      <xdr:nvCxnSpPr>
        <xdr:cNvPr id="369" name="直線コネクタ 368"/>
        <xdr:cNvCxnSpPr/>
      </xdr:nvCxnSpPr>
      <xdr:spPr>
        <a:xfrm>
          <a:off x="3987800" y="13075557"/>
          <a:ext cx="8382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122663</xdr:rowOff>
    </xdr:from>
    <xdr:ext cx="762000" cy="259045"/>
    <xdr:sp macro="" textlink="">
      <xdr:nvSpPr>
        <xdr:cNvPr id="370" name="公債費平均値テキスト"/>
        <xdr:cNvSpPr txBox="1"/>
      </xdr:nvSpPr>
      <xdr:spPr>
        <a:xfrm>
          <a:off x="4914900" y="13152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1" name="フローチャート: 判断 370"/>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45357</xdr:rowOff>
    </xdr:from>
    <xdr:to>
      <xdr:col>19</xdr:col>
      <xdr:colOff>187325</xdr:colOff>
      <xdr:row>76</xdr:row>
      <xdr:rowOff>56243</xdr:rowOff>
    </xdr:to>
    <xdr:cxnSp macro="">
      <xdr:nvCxnSpPr>
        <xdr:cNvPr id="372" name="直線コネクタ 371"/>
        <xdr:cNvCxnSpPr/>
      </xdr:nvCxnSpPr>
      <xdr:spPr>
        <a:xfrm flipV="1">
          <a:off x="3098800" y="13075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29936</xdr:rowOff>
    </xdr:from>
    <xdr:to>
      <xdr:col>20</xdr:col>
      <xdr:colOff>38100</xdr:colOff>
      <xdr:row>77</xdr:row>
      <xdr:rowOff>131536</xdr:rowOff>
    </xdr:to>
    <xdr:sp macro="" textlink="">
      <xdr:nvSpPr>
        <xdr:cNvPr id="373" name="フローチャート: 判断 372"/>
        <xdr:cNvSpPr/>
      </xdr:nvSpPr>
      <xdr:spPr>
        <a:xfrm>
          <a:off x="3937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116313</xdr:rowOff>
    </xdr:from>
    <xdr:ext cx="736600" cy="259045"/>
    <xdr:sp macro="" textlink="">
      <xdr:nvSpPr>
        <xdr:cNvPr id="374" name="テキスト ボックス 373"/>
        <xdr:cNvSpPr txBox="1"/>
      </xdr:nvSpPr>
      <xdr:spPr>
        <a:xfrm>
          <a:off x="3606800" y="13317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23586</xdr:rowOff>
    </xdr:from>
    <xdr:to>
      <xdr:col>15</xdr:col>
      <xdr:colOff>98425</xdr:colOff>
      <xdr:row>76</xdr:row>
      <xdr:rowOff>56243</xdr:rowOff>
    </xdr:to>
    <xdr:cxnSp macro="">
      <xdr:nvCxnSpPr>
        <xdr:cNvPr id="375" name="直線コネクタ 374"/>
        <xdr:cNvCxnSpPr/>
      </xdr:nvCxnSpPr>
      <xdr:spPr>
        <a:xfrm>
          <a:off x="2209800" y="130537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149679</xdr:rowOff>
    </xdr:from>
    <xdr:to>
      <xdr:col>15</xdr:col>
      <xdr:colOff>149225</xdr:colOff>
      <xdr:row>78</xdr:row>
      <xdr:rowOff>79829</xdr:rowOff>
    </xdr:to>
    <xdr:sp macro="" textlink="">
      <xdr:nvSpPr>
        <xdr:cNvPr id="376" name="フローチャート: 判断 375"/>
        <xdr:cNvSpPr/>
      </xdr:nvSpPr>
      <xdr:spPr>
        <a:xfrm>
          <a:off x="3048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64606</xdr:rowOff>
    </xdr:from>
    <xdr:ext cx="762000" cy="259045"/>
    <xdr:sp macro="" textlink="">
      <xdr:nvSpPr>
        <xdr:cNvPr id="377" name="テキスト ボックス 376"/>
        <xdr:cNvSpPr txBox="1"/>
      </xdr:nvSpPr>
      <xdr:spPr>
        <a:xfrm>
          <a:off x="2717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23586</xdr:rowOff>
    </xdr:from>
    <xdr:to>
      <xdr:col>11</xdr:col>
      <xdr:colOff>9525</xdr:colOff>
      <xdr:row>76</xdr:row>
      <xdr:rowOff>23586</xdr:rowOff>
    </xdr:to>
    <xdr:cxnSp macro="">
      <xdr:nvCxnSpPr>
        <xdr:cNvPr id="378" name="直線コネクタ 377"/>
        <xdr:cNvCxnSpPr/>
      </xdr:nvCxnSpPr>
      <xdr:spPr>
        <a:xfrm>
          <a:off x="1320800" y="13053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10886</xdr:rowOff>
    </xdr:from>
    <xdr:to>
      <xdr:col>11</xdr:col>
      <xdr:colOff>60325</xdr:colOff>
      <xdr:row>78</xdr:row>
      <xdr:rowOff>112486</xdr:rowOff>
    </xdr:to>
    <xdr:sp macro="" textlink="">
      <xdr:nvSpPr>
        <xdr:cNvPr id="379" name="フローチャート: 判断 378"/>
        <xdr:cNvSpPr/>
      </xdr:nvSpPr>
      <xdr:spPr>
        <a:xfrm>
          <a:off x="2159000" y="13383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97263</xdr:rowOff>
    </xdr:from>
    <xdr:ext cx="762000" cy="259045"/>
    <xdr:sp macro="" textlink="">
      <xdr:nvSpPr>
        <xdr:cNvPr id="380" name="テキスト ボックス 379"/>
        <xdr:cNvSpPr txBox="1"/>
      </xdr:nvSpPr>
      <xdr:spPr>
        <a:xfrm>
          <a:off x="1828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54429</xdr:rowOff>
    </xdr:from>
    <xdr:to>
      <xdr:col>6</xdr:col>
      <xdr:colOff>171450</xdr:colOff>
      <xdr:row>78</xdr:row>
      <xdr:rowOff>156029</xdr:rowOff>
    </xdr:to>
    <xdr:sp macro="" textlink="">
      <xdr:nvSpPr>
        <xdr:cNvPr id="381" name="フローチャート: 判断 380"/>
        <xdr:cNvSpPr/>
      </xdr:nvSpPr>
      <xdr:spPr>
        <a:xfrm>
          <a:off x="1270000" y="1342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140806</xdr:rowOff>
    </xdr:from>
    <xdr:ext cx="762000" cy="259045"/>
    <xdr:sp macro="" textlink="">
      <xdr:nvSpPr>
        <xdr:cNvPr id="382" name="テキスト ボックス 381"/>
        <xdr:cNvSpPr txBox="1"/>
      </xdr:nvSpPr>
      <xdr:spPr>
        <a:xfrm>
          <a:off x="939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43543</xdr:rowOff>
    </xdr:from>
    <xdr:to>
      <xdr:col>24</xdr:col>
      <xdr:colOff>76200</xdr:colOff>
      <xdr:row>78</xdr:row>
      <xdr:rowOff>145143</xdr:rowOff>
    </xdr:to>
    <xdr:sp macro="" textlink="">
      <xdr:nvSpPr>
        <xdr:cNvPr id="388" name="楕円 387"/>
        <xdr:cNvSpPr/>
      </xdr:nvSpPr>
      <xdr:spPr>
        <a:xfrm>
          <a:off x="47752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15620</xdr:rowOff>
    </xdr:from>
    <xdr:ext cx="762000" cy="259045"/>
    <xdr:sp macro="" textlink="">
      <xdr:nvSpPr>
        <xdr:cNvPr id="389" name="公債費該当値テキスト"/>
        <xdr:cNvSpPr txBox="1"/>
      </xdr:nvSpPr>
      <xdr:spPr>
        <a:xfrm>
          <a:off x="4914900" y="1338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166007</xdr:rowOff>
    </xdr:from>
    <xdr:to>
      <xdr:col>20</xdr:col>
      <xdr:colOff>38100</xdr:colOff>
      <xdr:row>76</xdr:row>
      <xdr:rowOff>96157</xdr:rowOff>
    </xdr:to>
    <xdr:sp macro="" textlink="">
      <xdr:nvSpPr>
        <xdr:cNvPr id="390" name="楕円 389"/>
        <xdr:cNvSpPr/>
      </xdr:nvSpPr>
      <xdr:spPr>
        <a:xfrm>
          <a:off x="3937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106334</xdr:rowOff>
    </xdr:from>
    <xdr:ext cx="736600" cy="259045"/>
    <xdr:sp macro="" textlink="">
      <xdr:nvSpPr>
        <xdr:cNvPr id="391" name="テキスト ボックス 390"/>
        <xdr:cNvSpPr txBox="1"/>
      </xdr:nvSpPr>
      <xdr:spPr>
        <a:xfrm>
          <a:off x="3606800" y="12793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5443</xdr:rowOff>
    </xdr:from>
    <xdr:to>
      <xdr:col>15</xdr:col>
      <xdr:colOff>149225</xdr:colOff>
      <xdr:row>76</xdr:row>
      <xdr:rowOff>107043</xdr:rowOff>
    </xdr:to>
    <xdr:sp macro="" textlink="">
      <xdr:nvSpPr>
        <xdr:cNvPr id="392" name="楕円 391"/>
        <xdr:cNvSpPr/>
      </xdr:nvSpPr>
      <xdr:spPr>
        <a:xfrm>
          <a:off x="3048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117220</xdr:rowOff>
    </xdr:from>
    <xdr:ext cx="762000" cy="259045"/>
    <xdr:sp macro="" textlink="">
      <xdr:nvSpPr>
        <xdr:cNvPr id="393" name="テキスト ボックス 392"/>
        <xdr:cNvSpPr txBox="1"/>
      </xdr:nvSpPr>
      <xdr:spPr>
        <a:xfrm>
          <a:off x="2717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144235</xdr:rowOff>
    </xdr:from>
    <xdr:to>
      <xdr:col>11</xdr:col>
      <xdr:colOff>60325</xdr:colOff>
      <xdr:row>76</xdr:row>
      <xdr:rowOff>74386</xdr:rowOff>
    </xdr:to>
    <xdr:sp macro="" textlink="">
      <xdr:nvSpPr>
        <xdr:cNvPr id="394" name="楕円 393"/>
        <xdr:cNvSpPr/>
      </xdr:nvSpPr>
      <xdr:spPr>
        <a:xfrm>
          <a:off x="2159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84562</xdr:rowOff>
    </xdr:from>
    <xdr:ext cx="762000" cy="259045"/>
    <xdr:sp macro="" textlink="">
      <xdr:nvSpPr>
        <xdr:cNvPr id="395" name="テキスト ボックス 394"/>
        <xdr:cNvSpPr txBox="1"/>
      </xdr:nvSpPr>
      <xdr:spPr>
        <a:xfrm>
          <a:off x="18288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144235</xdr:rowOff>
    </xdr:from>
    <xdr:to>
      <xdr:col>6</xdr:col>
      <xdr:colOff>171450</xdr:colOff>
      <xdr:row>76</xdr:row>
      <xdr:rowOff>74386</xdr:rowOff>
    </xdr:to>
    <xdr:sp macro="" textlink="">
      <xdr:nvSpPr>
        <xdr:cNvPr id="396" name="楕円 395"/>
        <xdr:cNvSpPr/>
      </xdr:nvSpPr>
      <xdr:spPr>
        <a:xfrm>
          <a:off x="1270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84562</xdr:rowOff>
    </xdr:from>
    <xdr:ext cx="762000" cy="259045"/>
    <xdr:sp macro="" textlink="">
      <xdr:nvSpPr>
        <xdr:cNvPr id="397" name="テキスト ボックス 396"/>
        <xdr:cNvSpPr txBox="1"/>
      </xdr:nvSpPr>
      <xdr:spPr>
        <a:xfrm>
          <a:off x="9398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高い値で推移しているが、その差は縮まっている。高い水準の要因となっているのは、扶助費であるが、自立支援給付費など心身障害者福祉費の伸びは続いているものの、児童関係扶助費が減少していることから縮まっていると推測する。今後も引き続き、独自加算の事業を見直し、効率性や優先度を判断し、事務事業をさらに見直していく必要があ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97282</xdr:rowOff>
    </xdr:from>
    <xdr:to>
      <xdr:col>82</xdr:col>
      <xdr:colOff>107950</xdr:colOff>
      <xdr:row>80</xdr:row>
      <xdr:rowOff>145287</xdr:rowOff>
    </xdr:to>
    <xdr:cxnSp macro="">
      <xdr:nvCxnSpPr>
        <xdr:cNvPr id="423" name="直線コネクタ 422"/>
        <xdr:cNvCxnSpPr/>
      </xdr:nvCxnSpPr>
      <xdr:spPr>
        <a:xfrm flipV="1">
          <a:off x="16510000" y="12613132"/>
          <a:ext cx="0" cy="124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117364</xdr:rowOff>
    </xdr:from>
    <xdr:ext cx="762000" cy="259045"/>
    <xdr:sp macro="" textlink="">
      <xdr:nvSpPr>
        <xdr:cNvPr id="424" name="公債費以外最小値テキスト"/>
        <xdr:cNvSpPr txBox="1"/>
      </xdr:nvSpPr>
      <xdr:spPr>
        <a:xfrm>
          <a:off x="16598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145287</xdr:rowOff>
    </xdr:from>
    <xdr:to>
      <xdr:col>82</xdr:col>
      <xdr:colOff>196850</xdr:colOff>
      <xdr:row>80</xdr:row>
      <xdr:rowOff>145287</xdr:rowOff>
    </xdr:to>
    <xdr:cxnSp macro="">
      <xdr:nvCxnSpPr>
        <xdr:cNvPr id="425" name="直線コネクタ 424"/>
        <xdr:cNvCxnSpPr/>
      </xdr:nvCxnSpPr>
      <xdr:spPr>
        <a:xfrm>
          <a:off x="16421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12209</xdr:rowOff>
    </xdr:from>
    <xdr:ext cx="762000" cy="259045"/>
    <xdr:sp macro="" textlink="">
      <xdr:nvSpPr>
        <xdr:cNvPr id="426" name="公債費以外最大値テキスト"/>
        <xdr:cNvSpPr txBox="1"/>
      </xdr:nvSpPr>
      <xdr:spPr>
        <a:xfrm>
          <a:off x="16598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97282</xdr:rowOff>
    </xdr:from>
    <xdr:to>
      <xdr:col>82</xdr:col>
      <xdr:colOff>196850</xdr:colOff>
      <xdr:row>73</xdr:row>
      <xdr:rowOff>97282</xdr:rowOff>
    </xdr:to>
    <xdr:cxnSp macro="">
      <xdr:nvCxnSpPr>
        <xdr:cNvPr id="427" name="直線コネクタ 426"/>
        <xdr:cNvCxnSpPr/>
      </xdr:nvCxnSpPr>
      <xdr:spPr>
        <a:xfrm>
          <a:off x="16421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133858</xdr:rowOff>
    </xdr:from>
    <xdr:to>
      <xdr:col>82</xdr:col>
      <xdr:colOff>107950</xdr:colOff>
      <xdr:row>78</xdr:row>
      <xdr:rowOff>17272</xdr:rowOff>
    </xdr:to>
    <xdr:cxnSp macro="">
      <xdr:nvCxnSpPr>
        <xdr:cNvPr id="428" name="直線コネクタ 427"/>
        <xdr:cNvCxnSpPr/>
      </xdr:nvCxnSpPr>
      <xdr:spPr>
        <a:xfrm flipV="1">
          <a:off x="15671800" y="1333550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40149</xdr:rowOff>
    </xdr:from>
    <xdr:ext cx="762000" cy="259045"/>
    <xdr:sp macro="" textlink="">
      <xdr:nvSpPr>
        <xdr:cNvPr id="429" name="公債費以外平均値テキスト"/>
        <xdr:cNvSpPr txBox="1"/>
      </xdr:nvSpPr>
      <xdr:spPr>
        <a:xfrm>
          <a:off x="16598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30" name="フローチャート: 判断 429"/>
        <xdr:cNvSpPr/>
      </xdr:nvSpPr>
      <xdr:spPr>
        <a:xfrm>
          <a:off x="16459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17272</xdr:rowOff>
    </xdr:from>
    <xdr:to>
      <xdr:col>78</xdr:col>
      <xdr:colOff>69850</xdr:colOff>
      <xdr:row>79</xdr:row>
      <xdr:rowOff>51563</xdr:rowOff>
    </xdr:to>
    <xdr:cxnSp macro="">
      <xdr:nvCxnSpPr>
        <xdr:cNvPr id="431" name="直線コネクタ 430"/>
        <xdr:cNvCxnSpPr/>
      </xdr:nvCxnSpPr>
      <xdr:spPr>
        <a:xfrm flipV="1">
          <a:off x="14782800" y="13390372"/>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39624</xdr:rowOff>
    </xdr:from>
    <xdr:to>
      <xdr:col>78</xdr:col>
      <xdr:colOff>120650</xdr:colOff>
      <xdr:row>76</xdr:row>
      <xdr:rowOff>141224</xdr:rowOff>
    </xdr:to>
    <xdr:sp macro="" textlink="">
      <xdr:nvSpPr>
        <xdr:cNvPr id="432" name="フローチャート: 判断 431"/>
        <xdr:cNvSpPr/>
      </xdr:nvSpPr>
      <xdr:spPr>
        <a:xfrm>
          <a:off x="15621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151401</xdr:rowOff>
    </xdr:from>
    <xdr:ext cx="736600" cy="259045"/>
    <xdr:sp macro="" textlink="">
      <xdr:nvSpPr>
        <xdr:cNvPr id="433" name="テキスト ボックス 432"/>
        <xdr:cNvSpPr txBox="1"/>
      </xdr:nvSpPr>
      <xdr:spPr>
        <a:xfrm>
          <a:off x="15290800" y="12838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51563</xdr:rowOff>
    </xdr:from>
    <xdr:to>
      <xdr:col>73</xdr:col>
      <xdr:colOff>180975</xdr:colOff>
      <xdr:row>80</xdr:row>
      <xdr:rowOff>30987</xdr:rowOff>
    </xdr:to>
    <xdr:cxnSp macro="">
      <xdr:nvCxnSpPr>
        <xdr:cNvPr id="434" name="直線コネクタ 433"/>
        <xdr:cNvCxnSpPr/>
      </xdr:nvCxnSpPr>
      <xdr:spPr>
        <a:xfrm flipV="1">
          <a:off x="13893800" y="13596113"/>
          <a:ext cx="889000" cy="15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6" name="テキスト ボックス 435"/>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152146</xdr:rowOff>
    </xdr:from>
    <xdr:to>
      <xdr:col>69</xdr:col>
      <xdr:colOff>92075</xdr:colOff>
      <xdr:row>80</xdr:row>
      <xdr:rowOff>30987</xdr:rowOff>
    </xdr:to>
    <xdr:cxnSp macro="">
      <xdr:nvCxnSpPr>
        <xdr:cNvPr id="437" name="直線コネクタ 436"/>
        <xdr:cNvCxnSpPr/>
      </xdr:nvCxnSpPr>
      <xdr:spPr>
        <a:xfrm>
          <a:off x="13004800" y="13696696"/>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96774</xdr:rowOff>
    </xdr:from>
    <xdr:to>
      <xdr:col>69</xdr:col>
      <xdr:colOff>142875</xdr:colOff>
      <xdr:row>78</xdr:row>
      <xdr:rowOff>26924</xdr:rowOff>
    </xdr:to>
    <xdr:sp macro="" textlink="">
      <xdr:nvSpPr>
        <xdr:cNvPr id="438" name="フローチャート: 判断 437"/>
        <xdr:cNvSpPr/>
      </xdr:nvSpPr>
      <xdr:spPr>
        <a:xfrm>
          <a:off x="13843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37101</xdr:rowOff>
    </xdr:from>
    <xdr:ext cx="762000" cy="259045"/>
    <xdr:sp macro="" textlink="">
      <xdr:nvSpPr>
        <xdr:cNvPr id="439" name="テキスト ボックス 438"/>
        <xdr:cNvSpPr txBox="1"/>
      </xdr:nvSpPr>
      <xdr:spPr>
        <a:xfrm>
          <a:off x="13512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55626</xdr:rowOff>
    </xdr:from>
    <xdr:to>
      <xdr:col>65</xdr:col>
      <xdr:colOff>53975</xdr:colOff>
      <xdr:row>77</xdr:row>
      <xdr:rowOff>157226</xdr:rowOff>
    </xdr:to>
    <xdr:sp macro="" textlink="">
      <xdr:nvSpPr>
        <xdr:cNvPr id="440" name="フローチャート: 判断 439"/>
        <xdr:cNvSpPr/>
      </xdr:nvSpPr>
      <xdr:spPr>
        <a:xfrm>
          <a:off x="12954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167403</xdr:rowOff>
    </xdr:from>
    <xdr:ext cx="762000" cy="259045"/>
    <xdr:sp macro="" textlink="">
      <xdr:nvSpPr>
        <xdr:cNvPr id="441" name="テキスト ボックス 440"/>
        <xdr:cNvSpPr txBox="1"/>
      </xdr:nvSpPr>
      <xdr:spPr>
        <a:xfrm>
          <a:off x="12623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47" name="楕円 446"/>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55135</xdr:rowOff>
    </xdr:from>
    <xdr:ext cx="762000" cy="259045"/>
    <xdr:sp macro="" textlink="">
      <xdr:nvSpPr>
        <xdr:cNvPr id="448" name="公債費以外該当値テキスト"/>
        <xdr:cNvSpPr txBox="1"/>
      </xdr:nvSpPr>
      <xdr:spPr>
        <a:xfrm>
          <a:off x="16598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137922</xdr:rowOff>
    </xdr:from>
    <xdr:to>
      <xdr:col>78</xdr:col>
      <xdr:colOff>120650</xdr:colOff>
      <xdr:row>78</xdr:row>
      <xdr:rowOff>68072</xdr:rowOff>
    </xdr:to>
    <xdr:sp macro="" textlink="">
      <xdr:nvSpPr>
        <xdr:cNvPr id="449" name="楕円 448"/>
        <xdr:cNvSpPr/>
      </xdr:nvSpPr>
      <xdr:spPr>
        <a:xfrm>
          <a:off x="15621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52849</xdr:rowOff>
    </xdr:from>
    <xdr:ext cx="736600" cy="259045"/>
    <xdr:sp macro="" textlink="">
      <xdr:nvSpPr>
        <xdr:cNvPr id="450" name="テキスト ボックス 449"/>
        <xdr:cNvSpPr txBox="1"/>
      </xdr:nvSpPr>
      <xdr:spPr>
        <a:xfrm>
          <a:off x="15290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763</xdr:rowOff>
    </xdr:from>
    <xdr:to>
      <xdr:col>74</xdr:col>
      <xdr:colOff>31750</xdr:colOff>
      <xdr:row>79</xdr:row>
      <xdr:rowOff>102363</xdr:rowOff>
    </xdr:to>
    <xdr:sp macro="" textlink="">
      <xdr:nvSpPr>
        <xdr:cNvPr id="451" name="楕円 450"/>
        <xdr:cNvSpPr/>
      </xdr:nvSpPr>
      <xdr:spPr>
        <a:xfrm>
          <a:off x="14732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87140</xdr:rowOff>
    </xdr:from>
    <xdr:ext cx="762000" cy="259045"/>
    <xdr:sp macro="" textlink="">
      <xdr:nvSpPr>
        <xdr:cNvPr id="452" name="テキスト ボックス 451"/>
        <xdr:cNvSpPr txBox="1"/>
      </xdr:nvSpPr>
      <xdr:spPr>
        <a:xfrm>
          <a:off x="14401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151637</xdr:rowOff>
    </xdr:from>
    <xdr:to>
      <xdr:col>69</xdr:col>
      <xdr:colOff>142875</xdr:colOff>
      <xdr:row>80</xdr:row>
      <xdr:rowOff>81787</xdr:rowOff>
    </xdr:to>
    <xdr:sp macro="" textlink="">
      <xdr:nvSpPr>
        <xdr:cNvPr id="453" name="楕円 452"/>
        <xdr:cNvSpPr/>
      </xdr:nvSpPr>
      <xdr:spPr>
        <a:xfrm>
          <a:off x="13843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66564</xdr:rowOff>
    </xdr:from>
    <xdr:ext cx="762000" cy="259045"/>
    <xdr:sp macro="" textlink="">
      <xdr:nvSpPr>
        <xdr:cNvPr id="454" name="テキスト ボックス 453"/>
        <xdr:cNvSpPr txBox="1"/>
      </xdr:nvSpPr>
      <xdr:spPr>
        <a:xfrm>
          <a:off x="13512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101346</xdr:rowOff>
    </xdr:from>
    <xdr:to>
      <xdr:col>65</xdr:col>
      <xdr:colOff>53975</xdr:colOff>
      <xdr:row>80</xdr:row>
      <xdr:rowOff>31496</xdr:rowOff>
    </xdr:to>
    <xdr:sp macro="" textlink="">
      <xdr:nvSpPr>
        <xdr:cNvPr id="455" name="楕円 454"/>
        <xdr:cNvSpPr/>
      </xdr:nvSpPr>
      <xdr:spPr>
        <a:xfrm>
          <a:off x="12954000" y="1364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16273</xdr:rowOff>
    </xdr:from>
    <xdr:ext cx="762000" cy="259045"/>
    <xdr:sp macro="" textlink="">
      <xdr:nvSpPr>
        <xdr:cNvPr id="456" name="テキスト ボックス 455"/>
        <xdr:cNvSpPr txBox="1"/>
      </xdr:nvSpPr>
      <xdr:spPr>
        <a:xfrm>
          <a:off x="12623800" y="1373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168723</xdr:rowOff>
    </xdr:from>
    <xdr:to>
      <xdr:col>29</xdr:col>
      <xdr:colOff>127000</xdr:colOff>
      <xdr:row>18</xdr:row>
      <xdr:rowOff>169550</xdr:rowOff>
    </xdr:to>
    <xdr:cxnSp macro="">
      <xdr:nvCxnSpPr>
        <xdr:cNvPr id="44" name="直線コネクタ 43"/>
        <xdr:cNvCxnSpPr/>
      </xdr:nvCxnSpPr>
      <xdr:spPr bwMode="auto">
        <a:xfrm flipV="1">
          <a:off x="5651500" y="2273748"/>
          <a:ext cx="0" cy="10295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141627</xdr:rowOff>
    </xdr:from>
    <xdr:ext cx="762000" cy="259045"/>
    <xdr:sp macro="" textlink="">
      <xdr:nvSpPr>
        <xdr:cNvPr id="45" name="人口1人当たり決算額の推移最小値テキスト130"/>
        <xdr:cNvSpPr txBox="1"/>
      </xdr:nvSpPr>
      <xdr:spPr>
        <a:xfrm>
          <a:off x="5740400" y="327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169550</xdr:rowOff>
    </xdr:from>
    <xdr:to>
      <xdr:col>30</xdr:col>
      <xdr:colOff>25400</xdr:colOff>
      <xdr:row>18</xdr:row>
      <xdr:rowOff>169550</xdr:rowOff>
    </xdr:to>
    <xdr:cxnSp macro="">
      <xdr:nvCxnSpPr>
        <xdr:cNvPr id="46" name="直線コネクタ 45"/>
        <xdr:cNvCxnSpPr/>
      </xdr:nvCxnSpPr>
      <xdr:spPr bwMode="auto">
        <a:xfrm>
          <a:off x="5562600" y="33032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83650</xdr:rowOff>
    </xdr:from>
    <xdr:ext cx="762000" cy="259045"/>
    <xdr:sp macro="" textlink="">
      <xdr:nvSpPr>
        <xdr:cNvPr id="47" name="人口1人当たり決算額の推移最大値テキスト130"/>
        <xdr:cNvSpPr txBox="1"/>
      </xdr:nvSpPr>
      <xdr:spPr>
        <a:xfrm>
          <a:off x="5740400" y="2017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168723</xdr:rowOff>
    </xdr:from>
    <xdr:to>
      <xdr:col>30</xdr:col>
      <xdr:colOff>25400</xdr:colOff>
      <xdr:row>12</xdr:row>
      <xdr:rowOff>168723</xdr:rowOff>
    </xdr:to>
    <xdr:cxnSp macro="">
      <xdr:nvCxnSpPr>
        <xdr:cNvPr id="48" name="直線コネクタ 47"/>
        <xdr:cNvCxnSpPr/>
      </xdr:nvCxnSpPr>
      <xdr:spPr bwMode="auto">
        <a:xfrm>
          <a:off x="5562600" y="22737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25867</xdr:rowOff>
    </xdr:from>
    <xdr:to>
      <xdr:col>29</xdr:col>
      <xdr:colOff>127000</xdr:colOff>
      <xdr:row>18</xdr:row>
      <xdr:rowOff>38551</xdr:rowOff>
    </xdr:to>
    <xdr:cxnSp macro="">
      <xdr:nvCxnSpPr>
        <xdr:cNvPr id="49" name="直線コネクタ 48"/>
        <xdr:cNvCxnSpPr/>
      </xdr:nvCxnSpPr>
      <xdr:spPr bwMode="auto">
        <a:xfrm>
          <a:off x="5003800" y="3159592"/>
          <a:ext cx="647700" cy="12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2114</xdr:rowOff>
    </xdr:from>
    <xdr:ext cx="762000" cy="259045"/>
    <xdr:sp macro="" textlink="">
      <xdr:nvSpPr>
        <xdr:cNvPr id="50" name="人口1人当たり決算額の推移平均値テキスト130"/>
        <xdr:cNvSpPr txBox="1"/>
      </xdr:nvSpPr>
      <xdr:spPr>
        <a:xfrm>
          <a:off x="5740400" y="2964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157037</xdr:rowOff>
    </xdr:from>
    <xdr:to>
      <xdr:col>29</xdr:col>
      <xdr:colOff>177800</xdr:colOff>
      <xdr:row>18</xdr:row>
      <xdr:rowOff>87187</xdr:rowOff>
    </xdr:to>
    <xdr:sp macro="" textlink="">
      <xdr:nvSpPr>
        <xdr:cNvPr id="51" name="フローチャート: 判断 50"/>
        <xdr:cNvSpPr/>
      </xdr:nvSpPr>
      <xdr:spPr bwMode="auto">
        <a:xfrm>
          <a:off x="56007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25867</xdr:rowOff>
    </xdr:from>
    <xdr:to>
      <xdr:col>26</xdr:col>
      <xdr:colOff>50800</xdr:colOff>
      <xdr:row>18</xdr:row>
      <xdr:rowOff>48011</xdr:rowOff>
    </xdr:to>
    <xdr:cxnSp macro="">
      <xdr:nvCxnSpPr>
        <xdr:cNvPr id="52" name="直線コネクタ 51"/>
        <xdr:cNvCxnSpPr/>
      </xdr:nvCxnSpPr>
      <xdr:spPr bwMode="auto">
        <a:xfrm flipV="1">
          <a:off x="4305300" y="3159592"/>
          <a:ext cx="698500" cy="22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161620</xdr:rowOff>
    </xdr:from>
    <xdr:to>
      <xdr:col>26</xdr:col>
      <xdr:colOff>101600</xdr:colOff>
      <xdr:row>18</xdr:row>
      <xdr:rowOff>91770</xdr:rowOff>
    </xdr:to>
    <xdr:sp macro="" textlink="">
      <xdr:nvSpPr>
        <xdr:cNvPr id="53" name="フローチャート: 判断 52"/>
        <xdr:cNvSpPr/>
      </xdr:nvSpPr>
      <xdr:spPr bwMode="auto">
        <a:xfrm>
          <a:off x="4953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76547</xdr:rowOff>
    </xdr:from>
    <xdr:ext cx="736600" cy="259045"/>
    <xdr:sp macro="" textlink="">
      <xdr:nvSpPr>
        <xdr:cNvPr id="54" name="テキスト ボックス 53"/>
        <xdr:cNvSpPr txBox="1"/>
      </xdr:nvSpPr>
      <xdr:spPr>
        <a:xfrm>
          <a:off x="4622800" y="3210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46304</xdr:rowOff>
    </xdr:from>
    <xdr:to>
      <xdr:col>22</xdr:col>
      <xdr:colOff>114300</xdr:colOff>
      <xdr:row>18</xdr:row>
      <xdr:rowOff>48011</xdr:rowOff>
    </xdr:to>
    <xdr:cxnSp macro="">
      <xdr:nvCxnSpPr>
        <xdr:cNvPr id="55" name="直線コネクタ 54"/>
        <xdr:cNvCxnSpPr/>
      </xdr:nvCxnSpPr>
      <xdr:spPr bwMode="auto">
        <a:xfrm>
          <a:off x="3606800" y="3180029"/>
          <a:ext cx="698500" cy="1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142406</xdr:rowOff>
    </xdr:from>
    <xdr:to>
      <xdr:col>22</xdr:col>
      <xdr:colOff>165100</xdr:colOff>
      <xdr:row>18</xdr:row>
      <xdr:rowOff>72556</xdr:rowOff>
    </xdr:to>
    <xdr:sp macro="" textlink="">
      <xdr:nvSpPr>
        <xdr:cNvPr id="56" name="フローチャート: 判断 55"/>
        <xdr:cNvSpPr/>
      </xdr:nvSpPr>
      <xdr:spPr bwMode="auto">
        <a:xfrm>
          <a:off x="4254500" y="3104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82733</xdr:rowOff>
    </xdr:from>
    <xdr:ext cx="762000" cy="259045"/>
    <xdr:sp macro="" textlink="">
      <xdr:nvSpPr>
        <xdr:cNvPr id="57" name="テキスト ボックス 56"/>
        <xdr:cNvSpPr txBox="1"/>
      </xdr:nvSpPr>
      <xdr:spPr>
        <a:xfrm>
          <a:off x="3924300" y="287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46304</xdr:rowOff>
    </xdr:from>
    <xdr:to>
      <xdr:col>18</xdr:col>
      <xdr:colOff>177800</xdr:colOff>
      <xdr:row>18</xdr:row>
      <xdr:rowOff>59159</xdr:rowOff>
    </xdr:to>
    <xdr:cxnSp macro="">
      <xdr:nvCxnSpPr>
        <xdr:cNvPr id="58" name="直線コネクタ 57"/>
        <xdr:cNvCxnSpPr/>
      </xdr:nvCxnSpPr>
      <xdr:spPr bwMode="auto">
        <a:xfrm flipV="1">
          <a:off x="2908300" y="3180029"/>
          <a:ext cx="698500" cy="12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150914</xdr:rowOff>
    </xdr:from>
    <xdr:to>
      <xdr:col>19</xdr:col>
      <xdr:colOff>38100</xdr:colOff>
      <xdr:row>18</xdr:row>
      <xdr:rowOff>81064</xdr:rowOff>
    </xdr:to>
    <xdr:sp macro="" textlink="">
      <xdr:nvSpPr>
        <xdr:cNvPr id="59" name="フローチャート: 判断 58"/>
        <xdr:cNvSpPr/>
      </xdr:nvSpPr>
      <xdr:spPr bwMode="auto">
        <a:xfrm>
          <a:off x="3556000" y="31131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91241</xdr:rowOff>
    </xdr:from>
    <xdr:ext cx="762000" cy="259045"/>
    <xdr:sp macro="" textlink="">
      <xdr:nvSpPr>
        <xdr:cNvPr id="60" name="テキスト ボックス 59"/>
        <xdr:cNvSpPr txBox="1"/>
      </xdr:nvSpPr>
      <xdr:spPr>
        <a:xfrm>
          <a:off x="3225800" y="288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158473</xdr:rowOff>
    </xdr:from>
    <xdr:to>
      <xdr:col>15</xdr:col>
      <xdr:colOff>101600</xdr:colOff>
      <xdr:row>18</xdr:row>
      <xdr:rowOff>88623</xdr:rowOff>
    </xdr:to>
    <xdr:sp macro="" textlink="">
      <xdr:nvSpPr>
        <xdr:cNvPr id="61" name="フローチャート: 判断 60"/>
        <xdr:cNvSpPr/>
      </xdr:nvSpPr>
      <xdr:spPr bwMode="auto">
        <a:xfrm>
          <a:off x="2857500" y="31207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98800</xdr:rowOff>
    </xdr:from>
    <xdr:ext cx="762000" cy="259045"/>
    <xdr:sp macro="" textlink="">
      <xdr:nvSpPr>
        <xdr:cNvPr id="62" name="テキスト ボックス 61"/>
        <xdr:cNvSpPr txBox="1"/>
      </xdr:nvSpPr>
      <xdr:spPr>
        <a:xfrm>
          <a:off x="2527300" y="288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159201</xdr:rowOff>
    </xdr:from>
    <xdr:to>
      <xdr:col>29</xdr:col>
      <xdr:colOff>177800</xdr:colOff>
      <xdr:row>18</xdr:row>
      <xdr:rowOff>89351</xdr:rowOff>
    </xdr:to>
    <xdr:sp macro="" textlink="">
      <xdr:nvSpPr>
        <xdr:cNvPr id="68" name="楕円 67"/>
        <xdr:cNvSpPr/>
      </xdr:nvSpPr>
      <xdr:spPr bwMode="auto">
        <a:xfrm>
          <a:off x="5600700" y="3121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131278</xdr:rowOff>
    </xdr:from>
    <xdr:ext cx="762000" cy="259045"/>
    <xdr:sp macro="" textlink="">
      <xdr:nvSpPr>
        <xdr:cNvPr id="69" name="人口1人当たり決算額の推移該当値テキスト130"/>
        <xdr:cNvSpPr txBox="1"/>
      </xdr:nvSpPr>
      <xdr:spPr>
        <a:xfrm>
          <a:off x="5740400" y="3093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146517</xdr:rowOff>
    </xdr:from>
    <xdr:to>
      <xdr:col>26</xdr:col>
      <xdr:colOff>101600</xdr:colOff>
      <xdr:row>18</xdr:row>
      <xdr:rowOff>76667</xdr:rowOff>
    </xdr:to>
    <xdr:sp macro="" textlink="">
      <xdr:nvSpPr>
        <xdr:cNvPr id="70" name="楕円 69"/>
        <xdr:cNvSpPr/>
      </xdr:nvSpPr>
      <xdr:spPr bwMode="auto">
        <a:xfrm>
          <a:off x="4953000" y="310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86844</xdr:rowOff>
    </xdr:from>
    <xdr:ext cx="736600" cy="259045"/>
    <xdr:sp macro="" textlink="">
      <xdr:nvSpPr>
        <xdr:cNvPr id="71" name="テキスト ボックス 70"/>
        <xdr:cNvSpPr txBox="1"/>
      </xdr:nvSpPr>
      <xdr:spPr>
        <a:xfrm>
          <a:off x="4622800" y="2877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168661</xdr:rowOff>
    </xdr:from>
    <xdr:to>
      <xdr:col>22</xdr:col>
      <xdr:colOff>165100</xdr:colOff>
      <xdr:row>18</xdr:row>
      <xdr:rowOff>98811</xdr:rowOff>
    </xdr:to>
    <xdr:sp macro="" textlink="">
      <xdr:nvSpPr>
        <xdr:cNvPr id="72" name="楕円 71"/>
        <xdr:cNvSpPr/>
      </xdr:nvSpPr>
      <xdr:spPr bwMode="auto">
        <a:xfrm>
          <a:off x="4254500" y="3130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83588</xdr:rowOff>
    </xdr:from>
    <xdr:ext cx="762000" cy="259045"/>
    <xdr:sp macro="" textlink="">
      <xdr:nvSpPr>
        <xdr:cNvPr id="73" name="テキスト ボックス 72"/>
        <xdr:cNvSpPr txBox="1"/>
      </xdr:nvSpPr>
      <xdr:spPr>
        <a:xfrm>
          <a:off x="3924300" y="321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166954</xdr:rowOff>
    </xdr:from>
    <xdr:to>
      <xdr:col>19</xdr:col>
      <xdr:colOff>38100</xdr:colOff>
      <xdr:row>18</xdr:row>
      <xdr:rowOff>97104</xdr:rowOff>
    </xdr:to>
    <xdr:sp macro="" textlink="">
      <xdr:nvSpPr>
        <xdr:cNvPr id="74" name="楕円 73"/>
        <xdr:cNvSpPr/>
      </xdr:nvSpPr>
      <xdr:spPr bwMode="auto">
        <a:xfrm>
          <a:off x="3556000" y="3129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81881</xdr:rowOff>
    </xdr:from>
    <xdr:ext cx="762000" cy="259045"/>
    <xdr:sp macro="" textlink="">
      <xdr:nvSpPr>
        <xdr:cNvPr id="75" name="テキスト ボックス 74"/>
        <xdr:cNvSpPr txBox="1"/>
      </xdr:nvSpPr>
      <xdr:spPr>
        <a:xfrm>
          <a:off x="3225800" y="3215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8359</xdr:rowOff>
    </xdr:from>
    <xdr:to>
      <xdr:col>15</xdr:col>
      <xdr:colOff>101600</xdr:colOff>
      <xdr:row>18</xdr:row>
      <xdr:rowOff>109959</xdr:rowOff>
    </xdr:to>
    <xdr:sp macro="" textlink="">
      <xdr:nvSpPr>
        <xdr:cNvPr id="76" name="楕円 75"/>
        <xdr:cNvSpPr/>
      </xdr:nvSpPr>
      <xdr:spPr bwMode="auto">
        <a:xfrm>
          <a:off x="2857500" y="3142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94736</xdr:rowOff>
    </xdr:from>
    <xdr:ext cx="762000" cy="259045"/>
    <xdr:sp macro="" textlink="">
      <xdr:nvSpPr>
        <xdr:cNvPr id="77" name="テキスト ボックス 76"/>
        <xdr:cNvSpPr txBox="1"/>
      </xdr:nvSpPr>
      <xdr:spPr>
        <a:xfrm>
          <a:off x="2527300" y="322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295230</xdr:rowOff>
    </xdr:from>
    <xdr:to>
      <xdr:col>29</xdr:col>
      <xdr:colOff>127000</xdr:colOff>
      <xdr:row>38</xdr:row>
      <xdr:rowOff>104635</xdr:rowOff>
    </xdr:to>
    <xdr:cxnSp macro="">
      <xdr:nvCxnSpPr>
        <xdr:cNvPr id="106" name="直線コネクタ 105"/>
        <xdr:cNvCxnSpPr/>
      </xdr:nvCxnSpPr>
      <xdr:spPr bwMode="auto">
        <a:xfrm flipV="1">
          <a:off x="5651500" y="6219780"/>
          <a:ext cx="0" cy="13524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76712</xdr:rowOff>
    </xdr:from>
    <xdr:ext cx="762000" cy="259045"/>
    <xdr:sp macro="" textlink="">
      <xdr:nvSpPr>
        <xdr:cNvPr id="107" name="人口1人当たり決算額の推移最小値テキスト445"/>
        <xdr:cNvSpPr txBox="1"/>
      </xdr:nvSpPr>
      <xdr:spPr>
        <a:xfrm>
          <a:off x="5740400" y="754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104635</xdr:rowOff>
    </xdr:from>
    <xdr:to>
      <xdr:col>30</xdr:col>
      <xdr:colOff>25400</xdr:colOff>
      <xdr:row>38</xdr:row>
      <xdr:rowOff>104635</xdr:rowOff>
    </xdr:to>
    <xdr:cxnSp macro="">
      <xdr:nvCxnSpPr>
        <xdr:cNvPr id="108" name="直線コネクタ 107"/>
        <xdr:cNvCxnSpPr/>
      </xdr:nvCxnSpPr>
      <xdr:spPr bwMode="auto">
        <a:xfrm>
          <a:off x="5562600" y="75722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38707</xdr:rowOff>
    </xdr:from>
    <xdr:ext cx="762000" cy="259045"/>
    <xdr:sp macro="" textlink="">
      <xdr:nvSpPr>
        <xdr:cNvPr id="109" name="人口1人当たり決算額の推移最大値テキスト445"/>
        <xdr:cNvSpPr txBox="1"/>
      </xdr:nvSpPr>
      <xdr:spPr>
        <a:xfrm>
          <a:off x="5740400" y="596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295230</xdr:rowOff>
    </xdr:from>
    <xdr:to>
      <xdr:col>30</xdr:col>
      <xdr:colOff>25400</xdr:colOff>
      <xdr:row>33</xdr:row>
      <xdr:rowOff>295230</xdr:rowOff>
    </xdr:to>
    <xdr:cxnSp macro="">
      <xdr:nvCxnSpPr>
        <xdr:cNvPr id="110" name="直線コネクタ 109"/>
        <xdr:cNvCxnSpPr/>
      </xdr:nvCxnSpPr>
      <xdr:spPr bwMode="auto">
        <a:xfrm>
          <a:off x="5562600" y="6219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168643</xdr:rowOff>
    </xdr:from>
    <xdr:to>
      <xdr:col>29</xdr:col>
      <xdr:colOff>127000</xdr:colOff>
      <xdr:row>37</xdr:row>
      <xdr:rowOff>102863</xdr:rowOff>
    </xdr:to>
    <xdr:cxnSp macro="">
      <xdr:nvCxnSpPr>
        <xdr:cNvPr id="111" name="直線コネクタ 110"/>
        <xdr:cNvCxnSpPr/>
      </xdr:nvCxnSpPr>
      <xdr:spPr bwMode="auto">
        <a:xfrm flipV="1">
          <a:off x="5003800" y="7121893"/>
          <a:ext cx="647700" cy="105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153420</xdr:rowOff>
    </xdr:from>
    <xdr:ext cx="762000" cy="259045"/>
    <xdr:sp macro="" textlink="">
      <xdr:nvSpPr>
        <xdr:cNvPr id="112" name="人口1人当たり決算額の推移平均値テキスト445"/>
        <xdr:cNvSpPr txBox="1"/>
      </xdr:nvSpPr>
      <xdr:spPr>
        <a:xfrm>
          <a:off x="5740400" y="7106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134512</xdr:rowOff>
    </xdr:from>
    <xdr:to>
      <xdr:col>29</xdr:col>
      <xdr:colOff>177800</xdr:colOff>
      <xdr:row>37</xdr:row>
      <xdr:rowOff>64662</xdr:rowOff>
    </xdr:to>
    <xdr:sp macro="" textlink="">
      <xdr:nvSpPr>
        <xdr:cNvPr id="113" name="フローチャート: 判断 112"/>
        <xdr:cNvSpPr/>
      </xdr:nvSpPr>
      <xdr:spPr bwMode="auto">
        <a:xfrm>
          <a:off x="56007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102863</xdr:rowOff>
    </xdr:from>
    <xdr:to>
      <xdr:col>26</xdr:col>
      <xdr:colOff>50800</xdr:colOff>
      <xdr:row>37</xdr:row>
      <xdr:rowOff>167634</xdr:rowOff>
    </xdr:to>
    <xdr:cxnSp macro="">
      <xdr:nvCxnSpPr>
        <xdr:cNvPr id="114" name="直線コネクタ 113"/>
        <xdr:cNvCxnSpPr/>
      </xdr:nvCxnSpPr>
      <xdr:spPr bwMode="auto">
        <a:xfrm flipV="1">
          <a:off x="4305300" y="7227563"/>
          <a:ext cx="698500" cy="64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144856</xdr:rowOff>
    </xdr:from>
    <xdr:to>
      <xdr:col>26</xdr:col>
      <xdr:colOff>101600</xdr:colOff>
      <xdr:row>37</xdr:row>
      <xdr:rowOff>75006</xdr:rowOff>
    </xdr:to>
    <xdr:sp macro="" textlink="">
      <xdr:nvSpPr>
        <xdr:cNvPr id="115" name="フローチャート: 判断 114"/>
        <xdr:cNvSpPr/>
      </xdr:nvSpPr>
      <xdr:spPr bwMode="auto">
        <a:xfrm>
          <a:off x="4953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256633</xdr:rowOff>
    </xdr:from>
    <xdr:ext cx="736600" cy="259045"/>
    <xdr:sp macro="" textlink="">
      <xdr:nvSpPr>
        <xdr:cNvPr id="116" name="テキスト ボックス 115"/>
        <xdr:cNvSpPr txBox="1"/>
      </xdr:nvSpPr>
      <xdr:spPr>
        <a:xfrm>
          <a:off x="4622800" y="6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167634</xdr:rowOff>
    </xdr:from>
    <xdr:to>
      <xdr:col>22</xdr:col>
      <xdr:colOff>114300</xdr:colOff>
      <xdr:row>37</xdr:row>
      <xdr:rowOff>205086</xdr:rowOff>
    </xdr:to>
    <xdr:cxnSp macro="">
      <xdr:nvCxnSpPr>
        <xdr:cNvPr id="117" name="直線コネクタ 116"/>
        <xdr:cNvCxnSpPr/>
      </xdr:nvCxnSpPr>
      <xdr:spPr bwMode="auto">
        <a:xfrm flipV="1">
          <a:off x="3606800" y="7292334"/>
          <a:ext cx="698500" cy="37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129940</xdr:rowOff>
    </xdr:from>
    <xdr:to>
      <xdr:col>22</xdr:col>
      <xdr:colOff>165100</xdr:colOff>
      <xdr:row>37</xdr:row>
      <xdr:rowOff>60090</xdr:rowOff>
    </xdr:to>
    <xdr:sp macro="" textlink="">
      <xdr:nvSpPr>
        <xdr:cNvPr id="118" name="フローチャート: 判断 117"/>
        <xdr:cNvSpPr/>
      </xdr:nvSpPr>
      <xdr:spPr bwMode="auto">
        <a:xfrm>
          <a:off x="4254500" y="7083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241717</xdr:rowOff>
    </xdr:from>
    <xdr:ext cx="762000" cy="259045"/>
    <xdr:sp macro="" textlink="">
      <xdr:nvSpPr>
        <xdr:cNvPr id="119" name="テキスト ボックス 118"/>
        <xdr:cNvSpPr txBox="1"/>
      </xdr:nvSpPr>
      <xdr:spPr>
        <a:xfrm>
          <a:off x="3924300" y="685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205086</xdr:rowOff>
    </xdr:from>
    <xdr:to>
      <xdr:col>18</xdr:col>
      <xdr:colOff>177800</xdr:colOff>
      <xdr:row>37</xdr:row>
      <xdr:rowOff>235756</xdr:rowOff>
    </xdr:to>
    <xdr:cxnSp macro="">
      <xdr:nvCxnSpPr>
        <xdr:cNvPr id="120" name="直線コネクタ 119"/>
        <xdr:cNvCxnSpPr/>
      </xdr:nvCxnSpPr>
      <xdr:spPr bwMode="auto">
        <a:xfrm flipV="1">
          <a:off x="2908300" y="7329786"/>
          <a:ext cx="698500" cy="30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129369</xdr:rowOff>
    </xdr:from>
    <xdr:to>
      <xdr:col>19</xdr:col>
      <xdr:colOff>38100</xdr:colOff>
      <xdr:row>37</xdr:row>
      <xdr:rowOff>59519</xdr:rowOff>
    </xdr:to>
    <xdr:sp macro="" textlink="">
      <xdr:nvSpPr>
        <xdr:cNvPr id="121" name="フローチャート: 判断 120"/>
        <xdr:cNvSpPr/>
      </xdr:nvSpPr>
      <xdr:spPr bwMode="auto">
        <a:xfrm>
          <a:off x="3556000" y="7082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241146</xdr:rowOff>
    </xdr:from>
    <xdr:ext cx="762000" cy="259045"/>
    <xdr:sp macro="" textlink="">
      <xdr:nvSpPr>
        <xdr:cNvPr id="122" name="テキスト ボックス 121"/>
        <xdr:cNvSpPr txBox="1"/>
      </xdr:nvSpPr>
      <xdr:spPr>
        <a:xfrm>
          <a:off x="3225800" y="685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137464</xdr:rowOff>
    </xdr:from>
    <xdr:to>
      <xdr:col>15</xdr:col>
      <xdr:colOff>101600</xdr:colOff>
      <xdr:row>37</xdr:row>
      <xdr:rowOff>67614</xdr:rowOff>
    </xdr:to>
    <xdr:sp macro="" textlink="">
      <xdr:nvSpPr>
        <xdr:cNvPr id="123" name="フローチャート: 判断 122"/>
        <xdr:cNvSpPr/>
      </xdr:nvSpPr>
      <xdr:spPr bwMode="auto">
        <a:xfrm>
          <a:off x="2857500" y="7090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249241</xdr:rowOff>
    </xdr:from>
    <xdr:ext cx="762000" cy="259045"/>
    <xdr:sp macro="" textlink="">
      <xdr:nvSpPr>
        <xdr:cNvPr id="124" name="テキスト ボックス 123"/>
        <xdr:cNvSpPr txBox="1"/>
      </xdr:nvSpPr>
      <xdr:spPr>
        <a:xfrm>
          <a:off x="2527300" y="685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117843</xdr:rowOff>
    </xdr:from>
    <xdr:to>
      <xdr:col>29</xdr:col>
      <xdr:colOff>177800</xdr:colOff>
      <xdr:row>37</xdr:row>
      <xdr:rowOff>47993</xdr:rowOff>
    </xdr:to>
    <xdr:sp macro="" textlink="">
      <xdr:nvSpPr>
        <xdr:cNvPr id="130" name="楕円 129"/>
        <xdr:cNvSpPr/>
      </xdr:nvSpPr>
      <xdr:spPr bwMode="auto">
        <a:xfrm>
          <a:off x="5600700" y="707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305820</xdr:rowOff>
    </xdr:from>
    <xdr:ext cx="762000" cy="259045"/>
    <xdr:sp macro="" textlink="">
      <xdr:nvSpPr>
        <xdr:cNvPr id="131" name="人口1人当たり決算額の推移該当値テキスト445"/>
        <xdr:cNvSpPr txBox="1"/>
      </xdr:nvSpPr>
      <xdr:spPr>
        <a:xfrm>
          <a:off x="5740400" y="691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52063</xdr:rowOff>
    </xdr:from>
    <xdr:to>
      <xdr:col>26</xdr:col>
      <xdr:colOff>101600</xdr:colOff>
      <xdr:row>37</xdr:row>
      <xdr:rowOff>153663</xdr:rowOff>
    </xdr:to>
    <xdr:sp macro="" textlink="">
      <xdr:nvSpPr>
        <xdr:cNvPr id="132" name="楕円 131"/>
        <xdr:cNvSpPr/>
      </xdr:nvSpPr>
      <xdr:spPr bwMode="auto">
        <a:xfrm>
          <a:off x="4953000" y="717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138440</xdr:rowOff>
    </xdr:from>
    <xdr:ext cx="736600" cy="259045"/>
    <xdr:sp macro="" textlink="">
      <xdr:nvSpPr>
        <xdr:cNvPr id="133" name="テキスト ボックス 132"/>
        <xdr:cNvSpPr txBox="1"/>
      </xdr:nvSpPr>
      <xdr:spPr>
        <a:xfrm>
          <a:off x="4622800" y="7263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116834</xdr:rowOff>
    </xdr:from>
    <xdr:to>
      <xdr:col>22</xdr:col>
      <xdr:colOff>165100</xdr:colOff>
      <xdr:row>37</xdr:row>
      <xdr:rowOff>218434</xdr:rowOff>
    </xdr:to>
    <xdr:sp macro="" textlink="">
      <xdr:nvSpPr>
        <xdr:cNvPr id="134" name="楕円 133"/>
        <xdr:cNvSpPr/>
      </xdr:nvSpPr>
      <xdr:spPr bwMode="auto">
        <a:xfrm>
          <a:off x="4254500" y="724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203211</xdr:rowOff>
    </xdr:from>
    <xdr:ext cx="762000" cy="259045"/>
    <xdr:sp macro="" textlink="">
      <xdr:nvSpPr>
        <xdr:cNvPr id="135" name="テキスト ボックス 134"/>
        <xdr:cNvSpPr txBox="1"/>
      </xdr:nvSpPr>
      <xdr:spPr>
        <a:xfrm>
          <a:off x="3924300" y="732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154286</xdr:rowOff>
    </xdr:from>
    <xdr:to>
      <xdr:col>19</xdr:col>
      <xdr:colOff>38100</xdr:colOff>
      <xdr:row>37</xdr:row>
      <xdr:rowOff>255886</xdr:rowOff>
    </xdr:to>
    <xdr:sp macro="" textlink="">
      <xdr:nvSpPr>
        <xdr:cNvPr id="136" name="楕円 135"/>
        <xdr:cNvSpPr/>
      </xdr:nvSpPr>
      <xdr:spPr bwMode="auto">
        <a:xfrm>
          <a:off x="3556000" y="727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240663</xdr:rowOff>
    </xdr:from>
    <xdr:ext cx="762000" cy="259045"/>
    <xdr:sp macro="" textlink="">
      <xdr:nvSpPr>
        <xdr:cNvPr id="137" name="テキスト ボックス 136"/>
        <xdr:cNvSpPr txBox="1"/>
      </xdr:nvSpPr>
      <xdr:spPr>
        <a:xfrm>
          <a:off x="3225800" y="736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184956</xdr:rowOff>
    </xdr:from>
    <xdr:to>
      <xdr:col>15</xdr:col>
      <xdr:colOff>101600</xdr:colOff>
      <xdr:row>37</xdr:row>
      <xdr:rowOff>286556</xdr:rowOff>
    </xdr:to>
    <xdr:sp macro="" textlink="">
      <xdr:nvSpPr>
        <xdr:cNvPr id="138" name="楕円 137"/>
        <xdr:cNvSpPr/>
      </xdr:nvSpPr>
      <xdr:spPr bwMode="auto">
        <a:xfrm>
          <a:off x="2857500" y="730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271333</xdr:rowOff>
    </xdr:from>
    <xdr:ext cx="762000" cy="259045"/>
    <xdr:sp macro="" textlink="">
      <xdr:nvSpPr>
        <xdr:cNvPr id="139" name="テキスト ボックス 138"/>
        <xdr:cNvSpPr txBox="1"/>
      </xdr:nvSpPr>
      <xdr:spPr>
        <a:xfrm>
          <a:off x="2527300" y="7396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59801</xdr:rowOff>
    </xdr:from>
    <xdr:to>
      <xdr:col>24</xdr:col>
      <xdr:colOff>62865</xdr:colOff>
      <xdr:row>38</xdr:row>
      <xdr:rowOff>18328</xdr:rowOff>
    </xdr:to>
    <xdr:cxnSp macro="">
      <xdr:nvCxnSpPr>
        <xdr:cNvPr id="55" name="直線コネクタ 54"/>
        <xdr:cNvCxnSpPr/>
      </xdr:nvCxnSpPr>
      <xdr:spPr>
        <a:xfrm flipV="1">
          <a:off x="4633595" y="5374751"/>
          <a:ext cx="1270" cy="115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22155</xdr:rowOff>
    </xdr:from>
    <xdr:ext cx="534377" cy="259045"/>
    <xdr:sp macro="" textlink="">
      <xdr:nvSpPr>
        <xdr:cNvPr id="56" name="人件費最小値テキスト"/>
        <xdr:cNvSpPr txBox="1"/>
      </xdr:nvSpPr>
      <xdr:spPr>
        <a:xfrm>
          <a:off x="4686300" y="653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18328</xdr:rowOff>
    </xdr:from>
    <xdr:to>
      <xdr:col>24</xdr:col>
      <xdr:colOff>152400</xdr:colOff>
      <xdr:row>38</xdr:row>
      <xdr:rowOff>18328</xdr:rowOff>
    </xdr:to>
    <xdr:cxnSp macro="">
      <xdr:nvCxnSpPr>
        <xdr:cNvPr id="57" name="直線コネクタ 56"/>
        <xdr:cNvCxnSpPr/>
      </xdr:nvCxnSpPr>
      <xdr:spPr>
        <a:xfrm>
          <a:off x="4546600" y="653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6478</xdr:rowOff>
    </xdr:from>
    <xdr:ext cx="599010" cy="259045"/>
    <xdr:sp macro="" textlink="">
      <xdr:nvSpPr>
        <xdr:cNvPr id="58" name="人件費最大値テキスト"/>
        <xdr:cNvSpPr txBox="1"/>
      </xdr:nvSpPr>
      <xdr:spPr>
        <a:xfrm>
          <a:off x="4686300" y="5149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59801</xdr:rowOff>
    </xdr:from>
    <xdr:to>
      <xdr:col>24</xdr:col>
      <xdr:colOff>152400</xdr:colOff>
      <xdr:row>31</xdr:row>
      <xdr:rowOff>59801</xdr:rowOff>
    </xdr:to>
    <xdr:cxnSp macro="">
      <xdr:nvCxnSpPr>
        <xdr:cNvPr id="59" name="直線コネクタ 58"/>
        <xdr:cNvCxnSpPr/>
      </xdr:nvCxnSpPr>
      <xdr:spPr>
        <a:xfrm>
          <a:off x="4546600" y="537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33984</xdr:rowOff>
    </xdr:from>
    <xdr:to>
      <xdr:col>24</xdr:col>
      <xdr:colOff>63500</xdr:colOff>
      <xdr:row>37</xdr:row>
      <xdr:rowOff>69619</xdr:rowOff>
    </xdr:to>
    <xdr:cxnSp macro="">
      <xdr:nvCxnSpPr>
        <xdr:cNvPr id="60" name="直線コネクタ 59"/>
        <xdr:cNvCxnSpPr/>
      </xdr:nvCxnSpPr>
      <xdr:spPr>
        <a:xfrm>
          <a:off x="3797300" y="6377634"/>
          <a:ext cx="838200" cy="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16447</xdr:rowOff>
    </xdr:from>
    <xdr:ext cx="534377" cy="259045"/>
    <xdr:sp macro="" textlink="">
      <xdr:nvSpPr>
        <xdr:cNvPr id="61" name="人件費平均値テキスト"/>
        <xdr:cNvSpPr txBox="1"/>
      </xdr:nvSpPr>
      <xdr:spPr>
        <a:xfrm>
          <a:off x="4686300" y="6188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165020</xdr:rowOff>
    </xdr:from>
    <xdr:to>
      <xdr:col>24</xdr:col>
      <xdr:colOff>114300</xdr:colOff>
      <xdr:row>37</xdr:row>
      <xdr:rowOff>95170</xdr:rowOff>
    </xdr:to>
    <xdr:sp macro="" textlink="">
      <xdr:nvSpPr>
        <xdr:cNvPr id="62" name="フローチャート: 判断 61"/>
        <xdr:cNvSpPr/>
      </xdr:nvSpPr>
      <xdr:spPr>
        <a:xfrm>
          <a:off x="45847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33984</xdr:rowOff>
    </xdr:from>
    <xdr:to>
      <xdr:col>19</xdr:col>
      <xdr:colOff>177800</xdr:colOff>
      <xdr:row>37</xdr:row>
      <xdr:rowOff>79982</xdr:rowOff>
    </xdr:to>
    <xdr:cxnSp macro="">
      <xdr:nvCxnSpPr>
        <xdr:cNvPr id="63" name="直線コネクタ 62"/>
        <xdr:cNvCxnSpPr/>
      </xdr:nvCxnSpPr>
      <xdr:spPr>
        <a:xfrm flipV="1">
          <a:off x="2908300" y="6377634"/>
          <a:ext cx="889000" cy="4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167950</xdr:rowOff>
    </xdr:from>
    <xdr:to>
      <xdr:col>20</xdr:col>
      <xdr:colOff>38100</xdr:colOff>
      <xdr:row>37</xdr:row>
      <xdr:rowOff>98100</xdr:rowOff>
    </xdr:to>
    <xdr:sp macro="" textlink="">
      <xdr:nvSpPr>
        <xdr:cNvPr id="64" name="フローチャート: 判断 63"/>
        <xdr:cNvSpPr/>
      </xdr:nvSpPr>
      <xdr:spPr>
        <a:xfrm>
          <a:off x="3746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89227</xdr:rowOff>
    </xdr:from>
    <xdr:ext cx="534377" cy="259045"/>
    <xdr:sp macro="" textlink="">
      <xdr:nvSpPr>
        <xdr:cNvPr id="65" name="テキスト ボックス 64"/>
        <xdr:cNvSpPr txBox="1"/>
      </xdr:nvSpPr>
      <xdr:spPr>
        <a:xfrm>
          <a:off x="3530111" y="643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65687</xdr:rowOff>
    </xdr:from>
    <xdr:to>
      <xdr:col>15</xdr:col>
      <xdr:colOff>50800</xdr:colOff>
      <xdr:row>37</xdr:row>
      <xdr:rowOff>79982</xdr:rowOff>
    </xdr:to>
    <xdr:cxnSp macro="">
      <xdr:nvCxnSpPr>
        <xdr:cNvPr id="66" name="直線コネクタ 65"/>
        <xdr:cNvCxnSpPr/>
      </xdr:nvCxnSpPr>
      <xdr:spPr>
        <a:xfrm>
          <a:off x="2019300" y="6409337"/>
          <a:ext cx="889000" cy="1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151948</xdr:rowOff>
    </xdr:from>
    <xdr:to>
      <xdr:col>15</xdr:col>
      <xdr:colOff>101600</xdr:colOff>
      <xdr:row>37</xdr:row>
      <xdr:rowOff>82098</xdr:rowOff>
    </xdr:to>
    <xdr:sp macro="" textlink="">
      <xdr:nvSpPr>
        <xdr:cNvPr id="67" name="フローチャート: 判断 66"/>
        <xdr:cNvSpPr/>
      </xdr:nvSpPr>
      <xdr:spPr>
        <a:xfrm>
          <a:off x="2857500" y="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98625</xdr:rowOff>
    </xdr:from>
    <xdr:ext cx="534377" cy="259045"/>
    <xdr:sp macro="" textlink="">
      <xdr:nvSpPr>
        <xdr:cNvPr id="68" name="テキスト ボックス 67"/>
        <xdr:cNvSpPr txBox="1"/>
      </xdr:nvSpPr>
      <xdr:spPr>
        <a:xfrm>
          <a:off x="2641111" y="609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65687</xdr:rowOff>
    </xdr:from>
    <xdr:to>
      <xdr:col>10</xdr:col>
      <xdr:colOff>114300</xdr:colOff>
      <xdr:row>37</xdr:row>
      <xdr:rowOff>90852</xdr:rowOff>
    </xdr:to>
    <xdr:cxnSp macro="">
      <xdr:nvCxnSpPr>
        <xdr:cNvPr id="69" name="直線コネクタ 68"/>
        <xdr:cNvCxnSpPr/>
      </xdr:nvCxnSpPr>
      <xdr:spPr>
        <a:xfrm flipV="1">
          <a:off x="1130300" y="6409337"/>
          <a:ext cx="889000" cy="2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12026</xdr:rowOff>
    </xdr:from>
    <xdr:to>
      <xdr:col>10</xdr:col>
      <xdr:colOff>165100</xdr:colOff>
      <xdr:row>37</xdr:row>
      <xdr:rowOff>113626</xdr:rowOff>
    </xdr:to>
    <xdr:sp macro="" textlink="">
      <xdr:nvSpPr>
        <xdr:cNvPr id="70" name="フローチャート: 判断 69"/>
        <xdr:cNvSpPr/>
      </xdr:nvSpPr>
      <xdr:spPr>
        <a:xfrm>
          <a:off x="1968500" y="635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130153</xdr:rowOff>
    </xdr:from>
    <xdr:ext cx="534377" cy="259045"/>
    <xdr:sp macro="" textlink="">
      <xdr:nvSpPr>
        <xdr:cNvPr id="71" name="テキスト ボックス 70"/>
        <xdr:cNvSpPr txBox="1"/>
      </xdr:nvSpPr>
      <xdr:spPr>
        <a:xfrm>
          <a:off x="1752111" y="613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13923</xdr:rowOff>
    </xdr:from>
    <xdr:to>
      <xdr:col>6</xdr:col>
      <xdr:colOff>38100</xdr:colOff>
      <xdr:row>37</xdr:row>
      <xdr:rowOff>115523</xdr:rowOff>
    </xdr:to>
    <xdr:sp macro="" textlink="">
      <xdr:nvSpPr>
        <xdr:cNvPr id="72" name="フローチャート: 判断 71"/>
        <xdr:cNvSpPr/>
      </xdr:nvSpPr>
      <xdr:spPr>
        <a:xfrm>
          <a:off x="1079500" y="63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132050</xdr:rowOff>
    </xdr:from>
    <xdr:ext cx="534377" cy="259045"/>
    <xdr:sp macro="" textlink="">
      <xdr:nvSpPr>
        <xdr:cNvPr id="73" name="テキスト ボックス 72"/>
        <xdr:cNvSpPr txBox="1"/>
      </xdr:nvSpPr>
      <xdr:spPr>
        <a:xfrm>
          <a:off x="863111" y="613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18819</xdr:rowOff>
    </xdr:from>
    <xdr:to>
      <xdr:col>24</xdr:col>
      <xdr:colOff>114300</xdr:colOff>
      <xdr:row>37</xdr:row>
      <xdr:rowOff>120419</xdr:rowOff>
    </xdr:to>
    <xdr:sp macro="" textlink="">
      <xdr:nvSpPr>
        <xdr:cNvPr id="79" name="楕円 78"/>
        <xdr:cNvSpPr/>
      </xdr:nvSpPr>
      <xdr:spPr>
        <a:xfrm>
          <a:off x="4584700" y="63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143447</xdr:rowOff>
    </xdr:from>
    <xdr:ext cx="534377" cy="259045"/>
    <xdr:sp macro="" textlink="">
      <xdr:nvSpPr>
        <xdr:cNvPr id="80" name="人件費該当値テキスト"/>
        <xdr:cNvSpPr txBox="1"/>
      </xdr:nvSpPr>
      <xdr:spPr>
        <a:xfrm>
          <a:off x="4686300" y="6315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154634</xdr:rowOff>
    </xdr:from>
    <xdr:to>
      <xdr:col>20</xdr:col>
      <xdr:colOff>38100</xdr:colOff>
      <xdr:row>37</xdr:row>
      <xdr:rowOff>84784</xdr:rowOff>
    </xdr:to>
    <xdr:sp macro="" textlink="">
      <xdr:nvSpPr>
        <xdr:cNvPr id="81" name="楕円 80"/>
        <xdr:cNvSpPr/>
      </xdr:nvSpPr>
      <xdr:spPr>
        <a:xfrm>
          <a:off x="3746500" y="632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101311</xdr:rowOff>
    </xdr:from>
    <xdr:ext cx="534377" cy="259045"/>
    <xdr:sp macro="" textlink="">
      <xdr:nvSpPr>
        <xdr:cNvPr id="82" name="テキスト ボックス 81"/>
        <xdr:cNvSpPr txBox="1"/>
      </xdr:nvSpPr>
      <xdr:spPr>
        <a:xfrm>
          <a:off x="3530111" y="610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29182</xdr:rowOff>
    </xdr:from>
    <xdr:to>
      <xdr:col>15</xdr:col>
      <xdr:colOff>101600</xdr:colOff>
      <xdr:row>37</xdr:row>
      <xdr:rowOff>130782</xdr:rowOff>
    </xdr:to>
    <xdr:sp macro="" textlink="">
      <xdr:nvSpPr>
        <xdr:cNvPr id="83" name="楕円 82"/>
        <xdr:cNvSpPr/>
      </xdr:nvSpPr>
      <xdr:spPr>
        <a:xfrm>
          <a:off x="2857500" y="637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121909</xdr:rowOff>
    </xdr:from>
    <xdr:ext cx="534377" cy="259045"/>
    <xdr:sp macro="" textlink="">
      <xdr:nvSpPr>
        <xdr:cNvPr id="84" name="テキスト ボックス 83"/>
        <xdr:cNvSpPr txBox="1"/>
      </xdr:nvSpPr>
      <xdr:spPr>
        <a:xfrm>
          <a:off x="2641111" y="646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14887</xdr:rowOff>
    </xdr:from>
    <xdr:to>
      <xdr:col>10</xdr:col>
      <xdr:colOff>165100</xdr:colOff>
      <xdr:row>37</xdr:row>
      <xdr:rowOff>116487</xdr:rowOff>
    </xdr:to>
    <xdr:sp macro="" textlink="">
      <xdr:nvSpPr>
        <xdr:cNvPr id="85" name="楕円 84"/>
        <xdr:cNvSpPr/>
      </xdr:nvSpPr>
      <xdr:spPr>
        <a:xfrm>
          <a:off x="1968500" y="63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107614</xdr:rowOff>
    </xdr:from>
    <xdr:ext cx="534377" cy="259045"/>
    <xdr:sp macro="" textlink="">
      <xdr:nvSpPr>
        <xdr:cNvPr id="86" name="テキスト ボックス 85"/>
        <xdr:cNvSpPr txBox="1"/>
      </xdr:nvSpPr>
      <xdr:spPr>
        <a:xfrm>
          <a:off x="1752111" y="645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40052</xdr:rowOff>
    </xdr:from>
    <xdr:to>
      <xdr:col>6</xdr:col>
      <xdr:colOff>38100</xdr:colOff>
      <xdr:row>37</xdr:row>
      <xdr:rowOff>141652</xdr:rowOff>
    </xdr:to>
    <xdr:sp macro="" textlink="">
      <xdr:nvSpPr>
        <xdr:cNvPr id="87" name="楕円 86"/>
        <xdr:cNvSpPr/>
      </xdr:nvSpPr>
      <xdr:spPr>
        <a:xfrm>
          <a:off x="1079500" y="638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132779</xdr:rowOff>
    </xdr:from>
    <xdr:ext cx="534377" cy="259045"/>
    <xdr:sp macro="" textlink="">
      <xdr:nvSpPr>
        <xdr:cNvPr id="88" name="テキスト ボックス 87"/>
        <xdr:cNvSpPr txBox="1"/>
      </xdr:nvSpPr>
      <xdr:spPr>
        <a:xfrm>
          <a:off x="863111" y="647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44383</xdr:rowOff>
    </xdr:from>
    <xdr:to>
      <xdr:col>24</xdr:col>
      <xdr:colOff>62865</xdr:colOff>
      <xdr:row>57</xdr:row>
      <xdr:rowOff>98831</xdr:rowOff>
    </xdr:to>
    <xdr:cxnSp macro="">
      <xdr:nvCxnSpPr>
        <xdr:cNvPr id="110" name="直線コネクタ 109"/>
        <xdr:cNvCxnSpPr/>
      </xdr:nvCxnSpPr>
      <xdr:spPr>
        <a:xfrm flipV="1">
          <a:off x="4633595" y="8616883"/>
          <a:ext cx="1270" cy="1254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102658</xdr:rowOff>
    </xdr:from>
    <xdr:ext cx="534377" cy="259045"/>
    <xdr:sp macro="" textlink="">
      <xdr:nvSpPr>
        <xdr:cNvPr id="111" name="物件費最小値テキスト"/>
        <xdr:cNvSpPr txBox="1"/>
      </xdr:nvSpPr>
      <xdr:spPr>
        <a:xfrm>
          <a:off x="4686300" y="987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98831</xdr:rowOff>
    </xdr:from>
    <xdr:to>
      <xdr:col>24</xdr:col>
      <xdr:colOff>152400</xdr:colOff>
      <xdr:row>57</xdr:row>
      <xdr:rowOff>98831</xdr:rowOff>
    </xdr:to>
    <xdr:cxnSp macro="">
      <xdr:nvCxnSpPr>
        <xdr:cNvPr id="112" name="直線コネクタ 111"/>
        <xdr:cNvCxnSpPr/>
      </xdr:nvCxnSpPr>
      <xdr:spPr>
        <a:xfrm>
          <a:off x="4546600" y="987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162510</xdr:rowOff>
    </xdr:from>
    <xdr:ext cx="599010" cy="259045"/>
    <xdr:sp macro="" textlink="">
      <xdr:nvSpPr>
        <xdr:cNvPr id="113" name="物件費最大値テキスト"/>
        <xdr:cNvSpPr txBox="1"/>
      </xdr:nvSpPr>
      <xdr:spPr>
        <a:xfrm>
          <a:off x="4686300" y="8392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44383</xdr:rowOff>
    </xdr:from>
    <xdr:to>
      <xdr:col>24</xdr:col>
      <xdr:colOff>152400</xdr:colOff>
      <xdr:row>50</xdr:row>
      <xdr:rowOff>44383</xdr:rowOff>
    </xdr:to>
    <xdr:cxnSp macro="">
      <xdr:nvCxnSpPr>
        <xdr:cNvPr id="114" name="直線コネクタ 113"/>
        <xdr:cNvCxnSpPr/>
      </xdr:nvCxnSpPr>
      <xdr:spPr>
        <a:xfrm>
          <a:off x="4546600" y="8616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25405</xdr:rowOff>
    </xdr:from>
    <xdr:to>
      <xdr:col>24</xdr:col>
      <xdr:colOff>63500</xdr:colOff>
      <xdr:row>56</xdr:row>
      <xdr:rowOff>140175</xdr:rowOff>
    </xdr:to>
    <xdr:cxnSp macro="">
      <xdr:nvCxnSpPr>
        <xdr:cNvPr id="115" name="直線コネクタ 114"/>
        <xdr:cNvCxnSpPr/>
      </xdr:nvCxnSpPr>
      <xdr:spPr>
        <a:xfrm>
          <a:off x="3797300" y="8940805"/>
          <a:ext cx="838200" cy="80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49712</xdr:rowOff>
    </xdr:from>
    <xdr:ext cx="534377" cy="259045"/>
    <xdr:sp macro="" textlink="">
      <xdr:nvSpPr>
        <xdr:cNvPr id="116" name="物件費平均値テキスト"/>
        <xdr:cNvSpPr txBox="1"/>
      </xdr:nvSpPr>
      <xdr:spPr>
        <a:xfrm>
          <a:off x="4686300" y="9479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26835</xdr:rowOff>
    </xdr:from>
    <xdr:to>
      <xdr:col>24</xdr:col>
      <xdr:colOff>114300</xdr:colOff>
      <xdr:row>56</xdr:row>
      <xdr:rowOff>128435</xdr:rowOff>
    </xdr:to>
    <xdr:sp macro="" textlink="">
      <xdr:nvSpPr>
        <xdr:cNvPr id="117" name="フローチャート: 判断 116"/>
        <xdr:cNvSpPr/>
      </xdr:nvSpPr>
      <xdr:spPr>
        <a:xfrm>
          <a:off x="45847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25405</xdr:rowOff>
    </xdr:from>
    <xdr:to>
      <xdr:col>19</xdr:col>
      <xdr:colOff>177800</xdr:colOff>
      <xdr:row>53</xdr:row>
      <xdr:rowOff>43848</xdr:rowOff>
    </xdr:to>
    <xdr:cxnSp macro="">
      <xdr:nvCxnSpPr>
        <xdr:cNvPr id="118" name="直線コネクタ 117"/>
        <xdr:cNvCxnSpPr/>
      </xdr:nvCxnSpPr>
      <xdr:spPr>
        <a:xfrm flipV="1">
          <a:off x="2908300" y="8940805"/>
          <a:ext cx="889000" cy="18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43422</xdr:rowOff>
    </xdr:from>
    <xdr:to>
      <xdr:col>20</xdr:col>
      <xdr:colOff>38100</xdr:colOff>
      <xdr:row>56</xdr:row>
      <xdr:rowOff>145022</xdr:rowOff>
    </xdr:to>
    <xdr:sp macro="" textlink="">
      <xdr:nvSpPr>
        <xdr:cNvPr id="119" name="フローチャート: 判断 118"/>
        <xdr:cNvSpPr/>
      </xdr:nvSpPr>
      <xdr:spPr>
        <a:xfrm>
          <a:off x="3746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136149</xdr:rowOff>
    </xdr:from>
    <xdr:ext cx="534377" cy="259045"/>
    <xdr:sp macro="" textlink="">
      <xdr:nvSpPr>
        <xdr:cNvPr id="120" name="テキスト ボックス 119"/>
        <xdr:cNvSpPr txBox="1"/>
      </xdr:nvSpPr>
      <xdr:spPr>
        <a:xfrm>
          <a:off x="3530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43848</xdr:rowOff>
    </xdr:from>
    <xdr:to>
      <xdr:col>15</xdr:col>
      <xdr:colOff>50800</xdr:colOff>
      <xdr:row>57</xdr:row>
      <xdr:rowOff>40415</xdr:rowOff>
    </xdr:to>
    <xdr:cxnSp macro="">
      <xdr:nvCxnSpPr>
        <xdr:cNvPr id="121" name="直線コネクタ 120"/>
        <xdr:cNvCxnSpPr/>
      </xdr:nvCxnSpPr>
      <xdr:spPr>
        <a:xfrm flipV="1">
          <a:off x="2019300" y="9130698"/>
          <a:ext cx="889000" cy="68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43884</xdr:rowOff>
    </xdr:from>
    <xdr:to>
      <xdr:col>15</xdr:col>
      <xdr:colOff>101600</xdr:colOff>
      <xdr:row>56</xdr:row>
      <xdr:rowOff>145484</xdr:rowOff>
    </xdr:to>
    <xdr:sp macro="" textlink="">
      <xdr:nvSpPr>
        <xdr:cNvPr id="122" name="フローチャート: 判断 121"/>
        <xdr:cNvSpPr/>
      </xdr:nvSpPr>
      <xdr:spPr>
        <a:xfrm>
          <a:off x="2857500" y="96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136611</xdr:rowOff>
    </xdr:from>
    <xdr:ext cx="534377" cy="259045"/>
    <xdr:sp macro="" textlink="">
      <xdr:nvSpPr>
        <xdr:cNvPr id="123" name="テキスト ボックス 122"/>
        <xdr:cNvSpPr txBox="1"/>
      </xdr:nvSpPr>
      <xdr:spPr>
        <a:xfrm>
          <a:off x="2641111" y="97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40415</xdr:rowOff>
    </xdr:from>
    <xdr:to>
      <xdr:col>10</xdr:col>
      <xdr:colOff>114300</xdr:colOff>
      <xdr:row>57</xdr:row>
      <xdr:rowOff>46829</xdr:rowOff>
    </xdr:to>
    <xdr:cxnSp macro="">
      <xdr:nvCxnSpPr>
        <xdr:cNvPr id="124" name="直線コネクタ 123"/>
        <xdr:cNvCxnSpPr/>
      </xdr:nvCxnSpPr>
      <xdr:spPr>
        <a:xfrm flipV="1">
          <a:off x="1130300" y="9813065"/>
          <a:ext cx="889000" cy="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91922</xdr:rowOff>
    </xdr:from>
    <xdr:to>
      <xdr:col>10</xdr:col>
      <xdr:colOff>165100</xdr:colOff>
      <xdr:row>57</xdr:row>
      <xdr:rowOff>22072</xdr:rowOff>
    </xdr:to>
    <xdr:sp macro="" textlink="">
      <xdr:nvSpPr>
        <xdr:cNvPr id="125" name="フローチャート: 判断 124"/>
        <xdr:cNvSpPr/>
      </xdr:nvSpPr>
      <xdr:spPr>
        <a:xfrm>
          <a:off x="1968500" y="969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38599</xdr:rowOff>
    </xdr:from>
    <xdr:ext cx="534377" cy="259045"/>
    <xdr:sp macro="" textlink="">
      <xdr:nvSpPr>
        <xdr:cNvPr id="126" name="テキスト ボックス 125"/>
        <xdr:cNvSpPr txBox="1"/>
      </xdr:nvSpPr>
      <xdr:spPr>
        <a:xfrm>
          <a:off x="1752111" y="94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105729</xdr:rowOff>
    </xdr:from>
    <xdr:to>
      <xdr:col>6</xdr:col>
      <xdr:colOff>38100</xdr:colOff>
      <xdr:row>57</xdr:row>
      <xdr:rowOff>35879</xdr:rowOff>
    </xdr:to>
    <xdr:sp macro="" textlink="">
      <xdr:nvSpPr>
        <xdr:cNvPr id="127" name="フローチャート: 判断 126"/>
        <xdr:cNvSpPr/>
      </xdr:nvSpPr>
      <xdr:spPr>
        <a:xfrm>
          <a:off x="1079500" y="970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52406</xdr:rowOff>
    </xdr:from>
    <xdr:ext cx="534377" cy="259045"/>
    <xdr:sp macro="" textlink="">
      <xdr:nvSpPr>
        <xdr:cNvPr id="128" name="テキスト ボックス 127"/>
        <xdr:cNvSpPr txBox="1"/>
      </xdr:nvSpPr>
      <xdr:spPr>
        <a:xfrm>
          <a:off x="863111" y="948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89375</xdr:rowOff>
    </xdr:from>
    <xdr:to>
      <xdr:col>24</xdr:col>
      <xdr:colOff>114300</xdr:colOff>
      <xdr:row>57</xdr:row>
      <xdr:rowOff>19525</xdr:rowOff>
    </xdr:to>
    <xdr:sp macro="" textlink="">
      <xdr:nvSpPr>
        <xdr:cNvPr id="134" name="楕円 133"/>
        <xdr:cNvSpPr/>
      </xdr:nvSpPr>
      <xdr:spPr>
        <a:xfrm>
          <a:off x="4584700" y="969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67802</xdr:rowOff>
    </xdr:from>
    <xdr:ext cx="534377" cy="259045"/>
    <xdr:sp macro="" textlink="">
      <xdr:nvSpPr>
        <xdr:cNvPr id="135" name="物件費該当値テキスト"/>
        <xdr:cNvSpPr txBox="1"/>
      </xdr:nvSpPr>
      <xdr:spPr>
        <a:xfrm>
          <a:off x="4686300" y="966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146055</xdr:rowOff>
    </xdr:from>
    <xdr:to>
      <xdr:col>20</xdr:col>
      <xdr:colOff>38100</xdr:colOff>
      <xdr:row>52</xdr:row>
      <xdr:rowOff>76205</xdr:rowOff>
    </xdr:to>
    <xdr:sp macro="" textlink="">
      <xdr:nvSpPr>
        <xdr:cNvPr id="136" name="楕円 135"/>
        <xdr:cNvSpPr/>
      </xdr:nvSpPr>
      <xdr:spPr>
        <a:xfrm>
          <a:off x="3746500" y="88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92732</xdr:rowOff>
    </xdr:from>
    <xdr:ext cx="599010" cy="259045"/>
    <xdr:sp macro="" textlink="">
      <xdr:nvSpPr>
        <xdr:cNvPr id="137" name="テキスト ボックス 136"/>
        <xdr:cNvSpPr txBox="1"/>
      </xdr:nvSpPr>
      <xdr:spPr>
        <a:xfrm>
          <a:off x="3497795" y="866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164498</xdr:rowOff>
    </xdr:from>
    <xdr:to>
      <xdr:col>15</xdr:col>
      <xdr:colOff>101600</xdr:colOff>
      <xdr:row>53</xdr:row>
      <xdr:rowOff>94648</xdr:rowOff>
    </xdr:to>
    <xdr:sp macro="" textlink="">
      <xdr:nvSpPr>
        <xdr:cNvPr id="138" name="楕円 137"/>
        <xdr:cNvSpPr/>
      </xdr:nvSpPr>
      <xdr:spPr>
        <a:xfrm>
          <a:off x="2857500" y="90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111175</xdr:rowOff>
    </xdr:from>
    <xdr:ext cx="599010" cy="259045"/>
    <xdr:sp macro="" textlink="">
      <xdr:nvSpPr>
        <xdr:cNvPr id="139" name="テキスト ボックス 138"/>
        <xdr:cNvSpPr txBox="1"/>
      </xdr:nvSpPr>
      <xdr:spPr>
        <a:xfrm>
          <a:off x="2608795" y="88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161065</xdr:rowOff>
    </xdr:from>
    <xdr:to>
      <xdr:col>10</xdr:col>
      <xdr:colOff>165100</xdr:colOff>
      <xdr:row>57</xdr:row>
      <xdr:rowOff>91215</xdr:rowOff>
    </xdr:to>
    <xdr:sp macro="" textlink="">
      <xdr:nvSpPr>
        <xdr:cNvPr id="140" name="楕円 139"/>
        <xdr:cNvSpPr/>
      </xdr:nvSpPr>
      <xdr:spPr>
        <a:xfrm>
          <a:off x="1968500" y="976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82342</xdr:rowOff>
    </xdr:from>
    <xdr:ext cx="534377" cy="259045"/>
    <xdr:sp macro="" textlink="">
      <xdr:nvSpPr>
        <xdr:cNvPr id="141" name="テキスト ボックス 140"/>
        <xdr:cNvSpPr txBox="1"/>
      </xdr:nvSpPr>
      <xdr:spPr>
        <a:xfrm>
          <a:off x="1752111" y="985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167479</xdr:rowOff>
    </xdr:from>
    <xdr:to>
      <xdr:col>6</xdr:col>
      <xdr:colOff>38100</xdr:colOff>
      <xdr:row>57</xdr:row>
      <xdr:rowOff>97629</xdr:rowOff>
    </xdr:to>
    <xdr:sp macro="" textlink="">
      <xdr:nvSpPr>
        <xdr:cNvPr id="142" name="楕円 141"/>
        <xdr:cNvSpPr/>
      </xdr:nvSpPr>
      <xdr:spPr>
        <a:xfrm>
          <a:off x="1079500" y="976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88756</xdr:rowOff>
    </xdr:from>
    <xdr:ext cx="534377" cy="259045"/>
    <xdr:sp macro="" textlink="">
      <xdr:nvSpPr>
        <xdr:cNvPr id="143" name="テキスト ボックス 142"/>
        <xdr:cNvSpPr txBox="1"/>
      </xdr:nvSpPr>
      <xdr:spPr>
        <a:xfrm>
          <a:off x="863111" y="986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113731</xdr:rowOff>
    </xdr:from>
    <xdr:to>
      <xdr:col>24</xdr:col>
      <xdr:colOff>62865</xdr:colOff>
      <xdr:row>78</xdr:row>
      <xdr:rowOff>132018</xdr:rowOff>
    </xdr:to>
    <xdr:cxnSp macro="">
      <xdr:nvCxnSpPr>
        <xdr:cNvPr id="165" name="直線コネクタ 164"/>
        <xdr:cNvCxnSpPr/>
      </xdr:nvCxnSpPr>
      <xdr:spPr>
        <a:xfrm flipV="1">
          <a:off x="4633595" y="12115231"/>
          <a:ext cx="1270" cy="1389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135845</xdr:rowOff>
    </xdr:from>
    <xdr:ext cx="378565" cy="259045"/>
    <xdr:sp macro="" textlink="">
      <xdr:nvSpPr>
        <xdr:cNvPr id="166" name="維持補修費最小値テキスト"/>
        <xdr:cNvSpPr txBox="1"/>
      </xdr:nvSpPr>
      <xdr:spPr>
        <a:xfrm>
          <a:off x="4686300" y="135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132018</xdr:rowOff>
    </xdr:from>
    <xdr:to>
      <xdr:col>24</xdr:col>
      <xdr:colOff>152400</xdr:colOff>
      <xdr:row>78</xdr:row>
      <xdr:rowOff>132018</xdr:rowOff>
    </xdr:to>
    <xdr:cxnSp macro="">
      <xdr:nvCxnSpPr>
        <xdr:cNvPr id="167" name="直線コネクタ 166"/>
        <xdr:cNvCxnSpPr/>
      </xdr:nvCxnSpPr>
      <xdr:spPr>
        <a:xfrm>
          <a:off x="4546600" y="13505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60408</xdr:rowOff>
    </xdr:from>
    <xdr:ext cx="534377" cy="259045"/>
    <xdr:sp macro="" textlink="">
      <xdr:nvSpPr>
        <xdr:cNvPr id="168" name="維持補修費最大値テキスト"/>
        <xdr:cNvSpPr txBox="1"/>
      </xdr:nvSpPr>
      <xdr:spPr>
        <a:xfrm>
          <a:off x="4686300" y="1189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113731</xdr:rowOff>
    </xdr:from>
    <xdr:to>
      <xdr:col>24</xdr:col>
      <xdr:colOff>152400</xdr:colOff>
      <xdr:row>70</xdr:row>
      <xdr:rowOff>113731</xdr:rowOff>
    </xdr:to>
    <xdr:cxnSp macro="">
      <xdr:nvCxnSpPr>
        <xdr:cNvPr id="169" name="直線コネクタ 168"/>
        <xdr:cNvCxnSpPr/>
      </xdr:nvCxnSpPr>
      <xdr:spPr>
        <a:xfrm>
          <a:off x="4546600" y="12115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67599</xdr:rowOff>
    </xdr:from>
    <xdr:to>
      <xdr:col>24</xdr:col>
      <xdr:colOff>63500</xdr:colOff>
      <xdr:row>78</xdr:row>
      <xdr:rowOff>96265</xdr:rowOff>
    </xdr:to>
    <xdr:cxnSp macro="">
      <xdr:nvCxnSpPr>
        <xdr:cNvPr id="170" name="直線コネクタ 169"/>
        <xdr:cNvCxnSpPr/>
      </xdr:nvCxnSpPr>
      <xdr:spPr>
        <a:xfrm flipV="1">
          <a:off x="3797300" y="13440699"/>
          <a:ext cx="838200" cy="2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109628</xdr:rowOff>
    </xdr:from>
    <xdr:ext cx="469744" cy="259045"/>
    <xdr:sp macro="" textlink="">
      <xdr:nvSpPr>
        <xdr:cNvPr id="171" name="維持補修費平均値テキスト"/>
        <xdr:cNvSpPr txBox="1"/>
      </xdr:nvSpPr>
      <xdr:spPr>
        <a:xfrm>
          <a:off x="4686300" y="13139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86751</xdr:rowOff>
    </xdr:from>
    <xdr:to>
      <xdr:col>24</xdr:col>
      <xdr:colOff>114300</xdr:colOff>
      <xdr:row>78</xdr:row>
      <xdr:rowOff>16901</xdr:rowOff>
    </xdr:to>
    <xdr:sp macro="" textlink="">
      <xdr:nvSpPr>
        <xdr:cNvPr id="172" name="フローチャート: 判断 171"/>
        <xdr:cNvSpPr/>
      </xdr:nvSpPr>
      <xdr:spPr>
        <a:xfrm>
          <a:off x="4584700" y="1328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96265</xdr:rowOff>
    </xdr:from>
    <xdr:to>
      <xdr:col>19</xdr:col>
      <xdr:colOff>177800</xdr:colOff>
      <xdr:row>78</xdr:row>
      <xdr:rowOff>100175</xdr:rowOff>
    </xdr:to>
    <xdr:cxnSp macro="">
      <xdr:nvCxnSpPr>
        <xdr:cNvPr id="173" name="直線コネクタ 172"/>
        <xdr:cNvCxnSpPr/>
      </xdr:nvCxnSpPr>
      <xdr:spPr>
        <a:xfrm flipV="1">
          <a:off x="2908300" y="13469365"/>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87849</xdr:rowOff>
    </xdr:from>
    <xdr:to>
      <xdr:col>20</xdr:col>
      <xdr:colOff>38100</xdr:colOff>
      <xdr:row>78</xdr:row>
      <xdr:rowOff>17999</xdr:rowOff>
    </xdr:to>
    <xdr:sp macro="" textlink="">
      <xdr:nvSpPr>
        <xdr:cNvPr id="174" name="フローチャート: 判断 173"/>
        <xdr:cNvSpPr/>
      </xdr:nvSpPr>
      <xdr:spPr>
        <a:xfrm>
          <a:off x="3746500" y="1328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34526</xdr:rowOff>
    </xdr:from>
    <xdr:ext cx="469744" cy="259045"/>
    <xdr:sp macro="" textlink="">
      <xdr:nvSpPr>
        <xdr:cNvPr id="175" name="テキスト ボックス 174"/>
        <xdr:cNvSpPr txBox="1"/>
      </xdr:nvSpPr>
      <xdr:spPr>
        <a:xfrm>
          <a:off x="3562428" y="1306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79601</xdr:rowOff>
    </xdr:from>
    <xdr:to>
      <xdr:col>15</xdr:col>
      <xdr:colOff>50800</xdr:colOff>
      <xdr:row>78</xdr:row>
      <xdr:rowOff>100175</xdr:rowOff>
    </xdr:to>
    <xdr:cxnSp macro="">
      <xdr:nvCxnSpPr>
        <xdr:cNvPr id="176" name="直線コネクタ 175"/>
        <xdr:cNvCxnSpPr/>
      </xdr:nvCxnSpPr>
      <xdr:spPr>
        <a:xfrm>
          <a:off x="2019300" y="13452701"/>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75161</xdr:rowOff>
    </xdr:from>
    <xdr:to>
      <xdr:col>15</xdr:col>
      <xdr:colOff>101600</xdr:colOff>
      <xdr:row>78</xdr:row>
      <xdr:rowOff>5311</xdr:rowOff>
    </xdr:to>
    <xdr:sp macro="" textlink="">
      <xdr:nvSpPr>
        <xdr:cNvPr id="177" name="フローチャート: 判断 176"/>
        <xdr:cNvSpPr/>
      </xdr:nvSpPr>
      <xdr:spPr>
        <a:xfrm>
          <a:off x="2857500" y="1327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21838</xdr:rowOff>
    </xdr:from>
    <xdr:ext cx="469744" cy="259045"/>
    <xdr:sp macro="" textlink="">
      <xdr:nvSpPr>
        <xdr:cNvPr id="178" name="テキスト ボックス 177"/>
        <xdr:cNvSpPr txBox="1"/>
      </xdr:nvSpPr>
      <xdr:spPr>
        <a:xfrm>
          <a:off x="2673428" y="1305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79601</xdr:rowOff>
    </xdr:from>
    <xdr:to>
      <xdr:col>10</xdr:col>
      <xdr:colOff>114300</xdr:colOff>
      <xdr:row>78</xdr:row>
      <xdr:rowOff>83693</xdr:rowOff>
    </xdr:to>
    <xdr:cxnSp macro="">
      <xdr:nvCxnSpPr>
        <xdr:cNvPr id="179" name="直線コネクタ 178"/>
        <xdr:cNvCxnSpPr/>
      </xdr:nvCxnSpPr>
      <xdr:spPr>
        <a:xfrm flipV="1">
          <a:off x="1130300" y="13452701"/>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121064</xdr:rowOff>
    </xdr:from>
    <xdr:to>
      <xdr:col>10</xdr:col>
      <xdr:colOff>165100</xdr:colOff>
      <xdr:row>78</xdr:row>
      <xdr:rowOff>51214</xdr:rowOff>
    </xdr:to>
    <xdr:sp macro="" textlink="">
      <xdr:nvSpPr>
        <xdr:cNvPr id="180" name="フローチャート: 判断 179"/>
        <xdr:cNvSpPr/>
      </xdr:nvSpPr>
      <xdr:spPr>
        <a:xfrm>
          <a:off x="1968500" y="133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67741</xdr:rowOff>
    </xdr:from>
    <xdr:ext cx="469744" cy="259045"/>
    <xdr:sp macro="" textlink="">
      <xdr:nvSpPr>
        <xdr:cNvPr id="181" name="テキスト ボックス 180"/>
        <xdr:cNvSpPr txBox="1"/>
      </xdr:nvSpPr>
      <xdr:spPr>
        <a:xfrm>
          <a:off x="1784428" y="1309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112995</xdr:rowOff>
    </xdr:from>
    <xdr:to>
      <xdr:col>6</xdr:col>
      <xdr:colOff>38100</xdr:colOff>
      <xdr:row>78</xdr:row>
      <xdr:rowOff>43145</xdr:rowOff>
    </xdr:to>
    <xdr:sp macro="" textlink="">
      <xdr:nvSpPr>
        <xdr:cNvPr id="182" name="フローチャート: 判断 181"/>
        <xdr:cNvSpPr/>
      </xdr:nvSpPr>
      <xdr:spPr>
        <a:xfrm>
          <a:off x="1079500" y="1331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59672</xdr:rowOff>
    </xdr:from>
    <xdr:ext cx="469744" cy="259045"/>
    <xdr:sp macro="" textlink="">
      <xdr:nvSpPr>
        <xdr:cNvPr id="183" name="テキスト ボックス 182"/>
        <xdr:cNvSpPr txBox="1"/>
      </xdr:nvSpPr>
      <xdr:spPr>
        <a:xfrm>
          <a:off x="895428" y="1308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16799</xdr:rowOff>
    </xdr:from>
    <xdr:to>
      <xdr:col>24</xdr:col>
      <xdr:colOff>114300</xdr:colOff>
      <xdr:row>78</xdr:row>
      <xdr:rowOff>118399</xdr:rowOff>
    </xdr:to>
    <xdr:sp macro="" textlink="">
      <xdr:nvSpPr>
        <xdr:cNvPr id="189" name="楕円 188"/>
        <xdr:cNvSpPr/>
      </xdr:nvSpPr>
      <xdr:spPr>
        <a:xfrm>
          <a:off x="4584700" y="1338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103176</xdr:rowOff>
    </xdr:from>
    <xdr:ext cx="469744" cy="259045"/>
    <xdr:sp macro="" textlink="">
      <xdr:nvSpPr>
        <xdr:cNvPr id="190" name="維持補修費該当値テキスト"/>
        <xdr:cNvSpPr txBox="1"/>
      </xdr:nvSpPr>
      <xdr:spPr>
        <a:xfrm>
          <a:off x="4686300" y="1330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45465</xdr:rowOff>
    </xdr:from>
    <xdr:to>
      <xdr:col>20</xdr:col>
      <xdr:colOff>38100</xdr:colOff>
      <xdr:row>78</xdr:row>
      <xdr:rowOff>147065</xdr:rowOff>
    </xdr:to>
    <xdr:sp macro="" textlink="">
      <xdr:nvSpPr>
        <xdr:cNvPr id="191" name="楕円 190"/>
        <xdr:cNvSpPr/>
      </xdr:nvSpPr>
      <xdr:spPr>
        <a:xfrm>
          <a:off x="3746500" y="134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138192</xdr:rowOff>
    </xdr:from>
    <xdr:ext cx="469744" cy="259045"/>
    <xdr:sp macro="" textlink="">
      <xdr:nvSpPr>
        <xdr:cNvPr id="192" name="テキスト ボックス 191"/>
        <xdr:cNvSpPr txBox="1"/>
      </xdr:nvSpPr>
      <xdr:spPr>
        <a:xfrm>
          <a:off x="3562428" y="1351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49375</xdr:rowOff>
    </xdr:from>
    <xdr:to>
      <xdr:col>15</xdr:col>
      <xdr:colOff>101600</xdr:colOff>
      <xdr:row>78</xdr:row>
      <xdr:rowOff>150975</xdr:rowOff>
    </xdr:to>
    <xdr:sp macro="" textlink="">
      <xdr:nvSpPr>
        <xdr:cNvPr id="193" name="楕円 192"/>
        <xdr:cNvSpPr/>
      </xdr:nvSpPr>
      <xdr:spPr>
        <a:xfrm>
          <a:off x="2857500" y="134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142102</xdr:rowOff>
    </xdr:from>
    <xdr:ext cx="469744" cy="259045"/>
    <xdr:sp macro="" textlink="">
      <xdr:nvSpPr>
        <xdr:cNvPr id="194" name="テキスト ボックス 193"/>
        <xdr:cNvSpPr txBox="1"/>
      </xdr:nvSpPr>
      <xdr:spPr>
        <a:xfrm>
          <a:off x="2673428" y="1351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28801</xdr:rowOff>
    </xdr:from>
    <xdr:to>
      <xdr:col>10</xdr:col>
      <xdr:colOff>165100</xdr:colOff>
      <xdr:row>78</xdr:row>
      <xdr:rowOff>130401</xdr:rowOff>
    </xdr:to>
    <xdr:sp macro="" textlink="">
      <xdr:nvSpPr>
        <xdr:cNvPr id="195" name="楕円 194"/>
        <xdr:cNvSpPr/>
      </xdr:nvSpPr>
      <xdr:spPr>
        <a:xfrm>
          <a:off x="1968500" y="1340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121528</xdr:rowOff>
    </xdr:from>
    <xdr:ext cx="469744" cy="259045"/>
    <xdr:sp macro="" textlink="">
      <xdr:nvSpPr>
        <xdr:cNvPr id="196" name="テキスト ボックス 195"/>
        <xdr:cNvSpPr txBox="1"/>
      </xdr:nvSpPr>
      <xdr:spPr>
        <a:xfrm>
          <a:off x="1784428" y="1349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32893</xdr:rowOff>
    </xdr:from>
    <xdr:to>
      <xdr:col>6</xdr:col>
      <xdr:colOff>38100</xdr:colOff>
      <xdr:row>78</xdr:row>
      <xdr:rowOff>134493</xdr:rowOff>
    </xdr:to>
    <xdr:sp macro="" textlink="">
      <xdr:nvSpPr>
        <xdr:cNvPr id="197" name="楕円 196"/>
        <xdr:cNvSpPr/>
      </xdr:nvSpPr>
      <xdr:spPr>
        <a:xfrm>
          <a:off x="1079500" y="1340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125620</xdr:rowOff>
    </xdr:from>
    <xdr:ext cx="469744" cy="259045"/>
    <xdr:sp macro="" textlink="">
      <xdr:nvSpPr>
        <xdr:cNvPr id="198" name="テキスト ボックス 197"/>
        <xdr:cNvSpPr txBox="1"/>
      </xdr:nvSpPr>
      <xdr:spPr>
        <a:xfrm>
          <a:off x="895428" y="1349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3" name="テキスト ボックス 212"/>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85103</xdr:rowOff>
    </xdr:from>
    <xdr:to>
      <xdr:col>24</xdr:col>
      <xdr:colOff>62865</xdr:colOff>
      <xdr:row>98</xdr:row>
      <xdr:rowOff>22337</xdr:rowOff>
    </xdr:to>
    <xdr:cxnSp macro="">
      <xdr:nvCxnSpPr>
        <xdr:cNvPr id="223" name="直線コネクタ 222"/>
        <xdr:cNvCxnSpPr/>
      </xdr:nvCxnSpPr>
      <xdr:spPr>
        <a:xfrm flipV="1">
          <a:off x="4633595" y="15515603"/>
          <a:ext cx="1270" cy="1308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26164</xdr:rowOff>
    </xdr:from>
    <xdr:ext cx="534377" cy="259045"/>
    <xdr:sp macro="" textlink="">
      <xdr:nvSpPr>
        <xdr:cNvPr id="224" name="扶助費最小値テキスト"/>
        <xdr:cNvSpPr txBox="1"/>
      </xdr:nvSpPr>
      <xdr:spPr>
        <a:xfrm>
          <a:off x="4686300" y="1682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22337</xdr:rowOff>
    </xdr:from>
    <xdr:to>
      <xdr:col>24</xdr:col>
      <xdr:colOff>152400</xdr:colOff>
      <xdr:row>98</xdr:row>
      <xdr:rowOff>22337</xdr:rowOff>
    </xdr:to>
    <xdr:cxnSp macro="">
      <xdr:nvCxnSpPr>
        <xdr:cNvPr id="225" name="直線コネクタ 224"/>
        <xdr:cNvCxnSpPr/>
      </xdr:nvCxnSpPr>
      <xdr:spPr>
        <a:xfrm>
          <a:off x="4546600" y="1682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31780</xdr:rowOff>
    </xdr:from>
    <xdr:ext cx="599010" cy="259045"/>
    <xdr:sp macro="" textlink="">
      <xdr:nvSpPr>
        <xdr:cNvPr id="226" name="扶助費最大値テキスト"/>
        <xdr:cNvSpPr txBox="1"/>
      </xdr:nvSpPr>
      <xdr:spPr>
        <a:xfrm>
          <a:off x="4686300" y="15290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85103</xdr:rowOff>
    </xdr:from>
    <xdr:to>
      <xdr:col>24</xdr:col>
      <xdr:colOff>152400</xdr:colOff>
      <xdr:row>90</xdr:row>
      <xdr:rowOff>85103</xdr:rowOff>
    </xdr:to>
    <xdr:cxnSp macro="">
      <xdr:nvCxnSpPr>
        <xdr:cNvPr id="227" name="直線コネクタ 226"/>
        <xdr:cNvCxnSpPr/>
      </xdr:nvCxnSpPr>
      <xdr:spPr>
        <a:xfrm>
          <a:off x="4546600" y="15515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163322</xdr:rowOff>
    </xdr:from>
    <xdr:to>
      <xdr:col>24</xdr:col>
      <xdr:colOff>63500</xdr:colOff>
      <xdr:row>94</xdr:row>
      <xdr:rowOff>117976</xdr:rowOff>
    </xdr:to>
    <xdr:cxnSp macro="">
      <xdr:nvCxnSpPr>
        <xdr:cNvPr id="228" name="直線コネクタ 227"/>
        <xdr:cNvCxnSpPr/>
      </xdr:nvCxnSpPr>
      <xdr:spPr>
        <a:xfrm>
          <a:off x="3797300" y="16108172"/>
          <a:ext cx="838200" cy="12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74604</xdr:rowOff>
    </xdr:from>
    <xdr:ext cx="599010" cy="259045"/>
    <xdr:sp macro="" textlink="">
      <xdr:nvSpPr>
        <xdr:cNvPr id="229" name="扶助費平均値テキスト"/>
        <xdr:cNvSpPr txBox="1"/>
      </xdr:nvSpPr>
      <xdr:spPr>
        <a:xfrm>
          <a:off x="4686300" y="16362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30" name="フローチャート: 判断 229"/>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163322</xdr:rowOff>
    </xdr:from>
    <xdr:to>
      <xdr:col>19</xdr:col>
      <xdr:colOff>177800</xdr:colOff>
      <xdr:row>94</xdr:row>
      <xdr:rowOff>134823</xdr:rowOff>
    </xdr:to>
    <xdr:cxnSp macro="">
      <xdr:nvCxnSpPr>
        <xdr:cNvPr id="231" name="直線コネクタ 230"/>
        <xdr:cNvCxnSpPr/>
      </xdr:nvCxnSpPr>
      <xdr:spPr>
        <a:xfrm flipV="1">
          <a:off x="2908300" y="16108172"/>
          <a:ext cx="889000" cy="14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11984</xdr:rowOff>
    </xdr:from>
    <xdr:to>
      <xdr:col>20</xdr:col>
      <xdr:colOff>38100</xdr:colOff>
      <xdr:row>95</xdr:row>
      <xdr:rowOff>113584</xdr:rowOff>
    </xdr:to>
    <xdr:sp macro="" textlink="">
      <xdr:nvSpPr>
        <xdr:cNvPr id="232" name="フローチャート: 判断 231"/>
        <xdr:cNvSpPr/>
      </xdr:nvSpPr>
      <xdr:spPr>
        <a:xfrm>
          <a:off x="3746500" y="1629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104711</xdr:rowOff>
    </xdr:from>
    <xdr:ext cx="599010" cy="259045"/>
    <xdr:sp macro="" textlink="">
      <xdr:nvSpPr>
        <xdr:cNvPr id="233" name="テキスト ボックス 232"/>
        <xdr:cNvSpPr txBox="1"/>
      </xdr:nvSpPr>
      <xdr:spPr>
        <a:xfrm>
          <a:off x="3497795" y="1639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134823</xdr:rowOff>
    </xdr:from>
    <xdr:to>
      <xdr:col>15</xdr:col>
      <xdr:colOff>50800</xdr:colOff>
      <xdr:row>95</xdr:row>
      <xdr:rowOff>18648</xdr:rowOff>
    </xdr:to>
    <xdr:cxnSp macro="">
      <xdr:nvCxnSpPr>
        <xdr:cNvPr id="234" name="直線コネクタ 233"/>
        <xdr:cNvCxnSpPr/>
      </xdr:nvCxnSpPr>
      <xdr:spPr>
        <a:xfrm flipV="1">
          <a:off x="2019300" y="16251123"/>
          <a:ext cx="889000" cy="5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155515</xdr:rowOff>
    </xdr:from>
    <xdr:to>
      <xdr:col>15</xdr:col>
      <xdr:colOff>101600</xdr:colOff>
      <xdr:row>96</xdr:row>
      <xdr:rowOff>85665</xdr:rowOff>
    </xdr:to>
    <xdr:sp macro="" textlink="">
      <xdr:nvSpPr>
        <xdr:cNvPr id="235" name="フローチャート: 判断 234"/>
        <xdr:cNvSpPr/>
      </xdr:nvSpPr>
      <xdr:spPr>
        <a:xfrm>
          <a:off x="2857500" y="1644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76792</xdr:rowOff>
    </xdr:from>
    <xdr:ext cx="599010" cy="259045"/>
    <xdr:sp macro="" textlink="">
      <xdr:nvSpPr>
        <xdr:cNvPr id="236" name="テキスト ボックス 235"/>
        <xdr:cNvSpPr txBox="1"/>
      </xdr:nvSpPr>
      <xdr:spPr>
        <a:xfrm>
          <a:off x="2608795" y="1653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18648</xdr:rowOff>
    </xdr:from>
    <xdr:to>
      <xdr:col>10</xdr:col>
      <xdr:colOff>114300</xdr:colOff>
      <xdr:row>95</xdr:row>
      <xdr:rowOff>75045</xdr:rowOff>
    </xdr:to>
    <xdr:cxnSp macro="">
      <xdr:nvCxnSpPr>
        <xdr:cNvPr id="237" name="直線コネクタ 236"/>
        <xdr:cNvCxnSpPr/>
      </xdr:nvCxnSpPr>
      <xdr:spPr>
        <a:xfrm flipV="1">
          <a:off x="1130300" y="16306398"/>
          <a:ext cx="889000" cy="5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153777</xdr:rowOff>
    </xdr:from>
    <xdr:to>
      <xdr:col>10</xdr:col>
      <xdr:colOff>165100</xdr:colOff>
      <xdr:row>96</xdr:row>
      <xdr:rowOff>83927</xdr:rowOff>
    </xdr:to>
    <xdr:sp macro="" textlink="">
      <xdr:nvSpPr>
        <xdr:cNvPr id="238" name="フローチャート: 判断 237"/>
        <xdr:cNvSpPr/>
      </xdr:nvSpPr>
      <xdr:spPr>
        <a:xfrm>
          <a:off x="19685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75054</xdr:rowOff>
    </xdr:from>
    <xdr:ext cx="599010" cy="259045"/>
    <xdr:sp macro="" textlink="">
      <xdr:nvSpPr>
        <xdr:cNvPr id="239" name="テキスト ボックス 238"/>
        <xdr:cNvSpPr txBox="1"/>
      </xdr:nvSpPr>
      <xdr:spPr>
        <a:xfrm>
          <a:off x="1719795" y="1653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15931</xdr:rowOff>
    </xdr:from>
    <xdr:to>
      <xdr:col>6</xdr:col>
      <xdr:colOff>38100</xdr:colOff>
      <xdr:row>96</xdr:row>
      <xdr:rowOff>117531</xdr:rowOff>
    </xdr:to>
    <xdr:sp macro="" textlink="">
      <xdr:nvSpPr>
        <xdr:cNvPr id="240" name="フローチャート: 判断 239"/>
        <xdr:cNvSpPr/>
      </xdr:nvSpPr>
      <xdr:spPr>
        <a:xfrm>
          <a:off x="1079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108658</xdr:rowOff>
    </xdr:from>
    <xdr:ext cx="599010" cy="259045"/>
    <xdr:sp macro="" textlink="">
      <xdr:nvSpPr>
        <xdr:cNvPr id="241" name="テキスト ボックス 240"/>
        <xdr:cNvSpPr txBox="1"/>
      </xdr:nvSpPr>
      <xdr:spPr>
        <a:xfrm>
          <a:off x="830795" y="1656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67176</xdr:rowOff>
    </xdr:from>
    <xdr:to>
      <xdr:col>24</xdr:col>
      <xdr:colOff>114300</xdr:colOff>
      <xdr:row>94</xdr:row>
      <xdr:rowOff>168776</xdr:rowOff>
    </xdr:to>
    <xdr:sp macro="" textlink="">
      <xdr:nvSpPr>
        <xdr:cNvPr id="247" name="楕円 246"/>
        <xdr:cNvSpPr/>
      </xdr:nvSpPr>
      <xdr:spPr>
        <a:xfrm>
          <a:off x="4584700" y="161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90053</xdr:rowOff>
    </xdr:from>
    <xdr:ext cx="599010" cy="259045"/>
    <xdr:sp macro="" textlink="">
      <xdr:nvSpPr>
        <xdr:cNvPr id="248" name="扶助費該当値テキスト"/>
        <xdr:cNvSpPr txBox="1"/>
      </xdr:nvSpPr>
      <xdr:spPr>
        <a:xfrm>
          <a:off x="4686300" y="16034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112522</xdr:rowOff>
    </xdr:from>
    <xdr:to>
      <xdr:col>20</xdr:col>
      <xdr:colOff>38100</xdr:colOff>
      <xdr:row>94</xdr:row>
      <xdr:rowOff>42672</xdr:rowOff>
    </xdr:to>
    <xdr:sp macro="" textlink="">
      <xdr:nvSpPr>
        <xdr:cNvPr id="249" name="楕円 248"/>
        <xdr:cNvSpPr/>
      </xdr:nvSpPr>
      <xdr:spPr>
        <a:xfrm>
          <a:off x="3746500" y="160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59199</xdr:rowOff>
    </xdr:from>
    <xdr:ext cx="599010" cy="259045"/>
    <xdr:sp macro="" textlink="">
      <xdr:nvSpPr>
        <xdr:cNvPr id="250" name="テキスト ボックス 249"/>
        <xdr:cNvSpPr txBox="1"/>
      </xdr:nvSpPr>
      <xdr:spPr>
        <a:xfrm>
          <a:off x="3497795" y="1583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84023</xdr:rowOff>
    </xdr:from>
    <xdr:to>
      <xdr:col>15</xdr:col>
      <xdr:colOff>101600</xdr:colOff>
      <xdr:row>95</xdr:row>
      <xdr:rowOff>14173</xdr:rowOff>
    </xdr:to>
    <xdr:sp macro="" textlink="">
      <xdr:nvSpPr>
        <xdr:cNvPr id="251" name="楕円 250"/>
        <xdr:cNvSpPr/>
      </xdr:nvSpPr>
      <xdr:spPr>
        <a:xfrm>
          <a:off x="2857500" y="1620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30700</xdr:rowOff>
    </xdr:from>
    <xdr:ext cx="599010" cy="259045"/>
    <xdr:sp macro="" textlink="">
      <xdr:nvSpPr>
        <xdr:cNvPr id="252" name="テキスト ボックス 251"/>
        <xdr:cNvSpPr txBox="1"/>
      </xdr:nvSpPr>
      <xdr:spPr>
        <a:xfrm>
          <a:off x="2608795" y="15975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139298</xdr:rowOff>
    </xdr:from>
    <xdr:to>
      <xdr:col>10</xdr:col>
      <xdr:colOff>165100</xdr:colOff>
      <xdr:row>95</xdr:row>
      <xdr:rowOff>69448</xdr:rowOff>
    </xdr:to>
    <xdr:sp macro="" textlink="">
      <xdr:nvSpPr>
        <xdr:cNvPr id="253" name="楕円 252"/>
        <xdr:cNvSpPr/>
      </xdr:nvSpPr>
      <xdr:spPr>
        <a:xfrm>
          <a:off x="1968500" y="1625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85975</xdr:rowOff>
    </xdr:from>
    <xdr:ext cx="599010" cy="259045"/>
    <xdr:sp macro="" textlink="">
      <xdr:nvSpPr>
        <xdr:cNvPr id="254" name="テキスト ボックス 253"/>
        <xdr:cNvSpPr txBox="1"/>
      </xdr:nvSpPr>
      <xdr:spPr>
        <a:xfrm>
          <a:off x="1719795" y="160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24245</xdr:rowOff>
    </xdr:from>
    <xdr:to>
      <xdr:col>6</xdr:col>
      <xdr:colOff>38100</xdr:colOff>
      <xdr:row>95</xdr:row>
      <xdr:rowOff>125845</xdr:rowOff>
    </xdr:to>
    <xdr:sp macro="" textlink="">
      <xdr:nvSpPr>
        <xdr:cNvPr id="255" name="楕円 254"/>
        <xdr:cNvSpPr/>
      </xdr:nvSpPr>
      <xdr:spPr>
        <a:xfrm>
          <a:off x="1079500" y="1631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142372</xdr:rowOff>
    </xdr:from>
    <xdr:ext cx="599010" cy="259045"/>
    <xdr:sp macro="" textlink="">
      <xdr:nvSpPr>
        <xdr:cNvPr id="256" name="テキスト ボックス 255"/>
        <xdr:cNvSpPr txBox="1"/>
      </xdr:nvSpPr>
      <xdr:spPr>
        <a:xfrm>
          <a:off x="830795" y="1608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131891</xdr:rowOff>
    </xdr:from>
    <xdr:to>
      <xdr:col>54</xdr:col>
      <xdr:colOff>189865</xdr:colOff>
      <xdr:row>37</xdr:row>
      <xdr:rowOff>92247</xdr:rowOff>
    </xdr:to>
    <xdr:cxnSp macro="">
      <xdr:nvCxnSpPr>
        <xdr:cNvPr id="278" name="直線コネクタ 277"/>
        <xdr:cNvCxnSpPr/>
      </xdr:nvCxnSpPr>
      <xdr:spPr>
        <a:xfrm flipV="1">
          <a:off x="10475595" y="5275391"/>
          <a:ext cx="1270" cy="116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96074</xdr:rowOff>
    </xdr:from>
    <xdr:ext cx="534377" cy="259045"/>
    <xdr:sp macro="" textlink="">
      <xdr:nvSpPr>
        <xdr:cNvPr id="279" name="補助費等最小値テキスト"/>
        <xdr:cNvSpPr txBox="1"/>
      </xdr:nvSpPr>
      <xdr:spPr>
        <a:xfrm>
          <a:off x="10528300" y="643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92247</xdr:rowOff>
    </xdr:from>
    <xdr:to>
      <xdr:col>55</xdr:col>
      <xdr:colOff>88900</xdr:colOff>
      <xdr:row>37</xdr:row>
      <xdr:rowOff>92247</xdr:rowOff>
    </xdr:to>
    <xdr:cxnSp macro="">
      <xdr:nvCxnSpPr>
        <xdr:cNvPr id="280" name="直線コネクタ 279"/>
        <xdr:cNvCxnSpPr/>
      </xdr:nvCxnSpPr>
      <xdr:spPr>
        <a:xfrm>
          <a:off x="10388600" y="6435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78568</xdr:rowOff>
    </xdr:from>
    <xdr:ext cx="599010" cy="259045"/>
    <xdr:sp macro="" textlink="">
      <xdr:nvSpPr>
        <xdr:cNvPr id="281" name="補助費等最大値テキスト"/>
        <xdr:cNvSpPr txBox="1"/>
      </xdr:nvSpPr>
      <xdr:spPr>
        <a:xfrm>
          <a:off x="10528300" y="505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131891</xdr:rowOff>
    </xdr:from>
    <xdr:to>
      <xdr:col>55</xdr:col>
      <xdr:colOff>88900</xdr:colOff>
      <xdr:row>30</xdr:row>
      <xdr:rowOff>131891</xdr:rowOff>
    </xdr:to>
    <xdr:cxnSp macro="">
      <xdr:nvCxnSpPr>
        <xdr:cNvPr id="282" name="直線コネクタ 281"/>
        <xdr:cNvCxnSpPr/>
      </xdr:nvCxnSpPr>
      <xdr:spPr>
        <a:xfrm>
          <a:off x="10388600" y="5275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133180</xdr:rowOff>
    </xdr:from>
    <xdr:to>
      <xdr:col>55</xdr:col>
      <xdr:colOff>0</xdr:colOff>
      <xdr:row>36</xdr:row>
      <xdr:rowOff>117398</xdr:rowOff>
    </xdr:to>
    <xdr:cxnSp macro="">
      <xdr:nvCxnSpPr>
        <xdr:cNvPr id="283" name="直線コネクタ 282"/>
        <xdr:cNvCxnSpPr/>
      </xdr:nvCxnSpPr>
      <xdr:spPr>
        <a:xfrm>
          <a:off x="9639300" y="6133930"/>
          <a:ext cx="838200" cy="15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40106</xdr:rowOff>
    </xdr:from>
    <xdr:ext cx="534377" cy="259045"/>
    <xdr:sp macro="" textlink="">
      <xdr:nvSpPr>
        <xdr:cNvPr id="284" name="補助費等平均値テキスト"/>
        <xdr:cNvSpPr txBox="1"/>
      </xdr:nvSpPr>
      <xdr:spPr>
        <a:xfrm>
          <a:off x="10528300" y="6040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17229</xdr:rowOff>
    </xdr:from>
    <xdr:to>
      <xdr:col>55</xdr:col>
      <xdr:colOff>50800</xdr:colOff>
      <xdr:row>36</xdr:row>
      <xdr:rowOff>118829</xdr:rowOff>
    </xdr:to>
    <xdr:sp macro="" textlink="">
      <xdr:nvSpPr>
        <xdr:cNvPr id="285" name="フローチャート: 判断 284"/>
        <xdr:cNvSpPr/>
      </xdr:nvSpPr>
      <xdr:spPr>
        <a:xfrm>
          <a:off x="10426700" y="618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112254</xdr:rowOff>
    </xdr:from>
    <xdr:to>
      <xdr:col>50</xdr:col>
      <xdr:colOff>114300</xdr:colOff>
      <xdr:row>35</xdr:row>
      <xdr:rowOff>133180</xdr:rowOff>
    </xdr:to>
    <xdr:cxnSp macro="">
      <xdr:nvCxnSpPr>
        <xdr:cNvPr id="286" name="直線コネクタ 285"/>
        <xdr:cNvCxnSpPr/>
      </xdr:nvCxnSpPr>
      <xdr:spPr>
        <a:xfrm>
          <a:off x="8750300" y="5770104"/>
          <a:ext cx="889000" cy="363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35188</xdr:rowOff>
    </xdr:from>
    <xdr:to>
      <xdr:col>50</xdr:col>
      <xdr:colOff>165100</xdr:colOff>
      <xdr:row>36</xdr:row>
      <xdr:rowOff>136788</xdr:rowOff>
    </xdr:to>
    <xdr:sp macro="" textlink="">
      <xdr:nvSpPr>
        <xdr:cNvPr id="287" name="フローチャート: 判断 286"/>
        <xdr:cNvSpPr/>
      </xdr:nvSpPr>
      <xdr:spPr>
        <a:xfrm>
          <a:off x="9588500" y="620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127915</xdr:rowOff>
    </xdr:from>
    <xdr:ext cx="534377" cy="259045"/>
    <xdr:sp macro="" textlink="">
      <xdr:nvSpPr>
        <xdr:cNvPr id="288" name="テキスト ボックス 287"/>
        <xdr:cNvSpPr txBox="1"/>
      </xdr:nvSpPr>
      <xdr:spPr>
        <a:xfrm>
          <a:off x="9372111" y="630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112254</xdr:rowOff>
    </xdr:from>
    <xdr:to>
      <xdr:col>45</xdr:col>
      <xdr:colOff>177800</xdr:colOff>
      <xdr:row>37</xdr:row>
      <xdr:rowOff>43661</xdr:rowOff>
    </xdr:to>
    <xdr:cxnSp macro="">
      <xdr:nvCxnSpPr>
        <xdr:cNvPr id="289" name="直線コネクタ 288"/>
        <xdr:cNvCxnSpPr/>
      </xdr:nvCxnSpPr>
      <xdr:spPr>
        <a:xfrm flipV="1">
          <a:off x="7861300" y="5770104"/>
          <a:ext cx="889000" cy="61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67151</xdr:rowOff>
    </xdr:from>
    <xdr:to>
      <xdr:col>46</xdr:col>
      <xdr:colOff>38100</xdr:colOff>
      <xdr:row>33</xdr:row>
      <xdr:rowOff>168751</xdr:rowOff>
    </xdr:to>
    <xdr:sp macro="" textlink="">
      <xdr:nvSpPr>
        <xdr:cNvPr id="290" name="フローチャート: 判断 289"/>
        <xdr:cNvSpPr/>
      </xdr:nvSpPr>
      <xdr:spPr>
        <a:xfrm>
          <a:off x="8699500" y="572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159878</xdr:rowOff>
    </xdr:from>
    <xdr:ext cx="599010" cy="259045"/>
    <xdr:sp macro="" textlink="">
      <xdr:nvSpPr>
        <xdr:cNvPr id="291" name="テキスト ボックス 290"/>
        <xdr:cNvSpPr txBox="1"/>
      </xdr:nvSpPr>
      <xdr:spPr>
        <a:xfrm>
          <a:off x="8450795" y="5817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43661</xdr:rowOff>
    </xdr:from>
    <xdr:to>
      <xdr:col>41</xdr:col>
      <xdr:colOff>50800</xdr:colOff>
      <xdr:row>37</xdr:row>
      <xdr:rowOff>61130</xdr:rowOff>
    </xdr:to>
    <xdr:cxnSp macro="">
      <xdr:nvCxnSpPr>
        <xdr:cNvPr id="292" name="直線コネクタ 291"/>
        <xdr:cNvCxnSpPr/>
      </xdr:nvCxnSpPr>
      <xdr:spPr>
        <a:xfrm flipV="1">
          <a:off x="6972300" y="6387311"/>
          <a:ext cx="889000" cy="1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123460</xdr:rowOff>
    </xdr:from>
    <xdr:to>
      <xdr:col>41</xdr:col>
      <xdr:colOff>101600</xdr:colOff>
      <xdr:row>37</xdr:row>
      <xdr:rowOff>53610</xdr:rowOff>
    </xdr:to>
    <xdr:sp macro="" textlink="">
      <xdr:nvSpPr>
        <xdr:cNvPr id="293" name="フローチャート: 判断 292"/>
        <xdr:cNvSpPr/>
      </xdr:nvSpPr>
      <xdr:spPr>
        <a:xfrm>
          <a:off x="7810500" y="629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70137</xdr:rowOff>
    </xdr:from>
    <xdr:ext cx="534377" cy="259045"/>
    <xdr:sp macro="" textlink="">
      <xdr:nvSpPr>
        <xdr:cNvPr id="294" name="テキスト ボックス 293"/>
        <xdr:cNvSpPr txBox="1"/>
      </xdr:nvSpPr>
      <xdr:spPr>
        <a:xfrm>
          <a:off x="7594111" y="607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156689</xdr:rowOff>
    </xdr:from>
    <xdr:to>
      <xdr:col>36</xdr:col>
      <xdr:colOff>165100</xdr:colOff>
      <xdr:row>37</xdr:row>
      <xdr:rowOff>86839</xdr:rowOff>
    </xdr:to>
    <xdr:sp macro="" textlink="">
      <xdr:nvSpPr>
        <xdr:cNvPr id="295" name="フローチャート: 判断 294"/>
        <xdr:cNvSpPr/>
      </xdr:nvSpPr>
      <xdr:spPr>
        <a:xfrm>
          <a:off x="6921500" y="632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103366</xdr:rowOff>
    </xdr:from>
    <xdr:ext cx="534377" cy="259045"/>
    <xdr:sp macro="" textlink="">
      <xdr:nvSpPr>
        <xdr:cNvPr id="296" name="テキスト ボックス 295"/>
        <xdr:cNvSpPr txBox="1"/>
      </xdr:nvSpPr>
      <xdr:spPr>
        <a:xfrm>
          <a:off x="6705111" y="610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66598</xdr:rowOff>
    </xdr:from>
    <xdr:to>
      <xdr:col>55</xdr:col>
      <xdr:colOff>50800</xdr:colOff>
      <xdr:row>36</xdr:row>
      <xdr:rowOff>168198</xdr:rowOff>
    </xdr:to>
    <xdr:sp macro="" textlink="">
      <xdr:nvSpPr>
        <xdr:cNvPr id="302" name="楕円 301"/>
        <xdr:cNvSpPr/>
      </xdr:nvSpPr>
      <xdr:spPr>
        <a:xfrm>
          <a:off x="10426700" y="623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45025</xdr:rowOff>
    </xdr:from>
    <xdr:ext cx="534377" cy="259045"/>
    <xdr:sp macro="" textlink="">
      <xdr:nvSpPr>
        <xdr:cNvPr id="303" name="補助費等該当値テキスト"/>
        <xdr:cNvSpPr txBox="1"/>
      </xdr:nvSpPr>
      <xdr:spPr>
        <a:xfrm>
          <a:off x="10528300" y="621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82380</xdr:rowOff>
    </xdr:from>
    <xdr:to>
      <xdr:col>50</xdr:col>
      <xdr:colOff>165100</xdr:colOff>
      <xdr:row>36</xdr:row>
      <xdr:rowOff>12530</xdr:rowOff>
    </xdr:to>
    <xdr:sp macro="" textlink="">
      <xdr:nvSpPr>
        <xdr:cNvPr id="304" name="楕円 303"/>
        <xdr:cNvSpPr/>
      </xdr:nvSpPr>
      <xdr:spPr>
        <a:xfrm>
          <a:off x="9588500" y="608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29057</xdr:rowOff>
    </xdr:from>
    <xdr:ext cx="599010" cy="259045"/>
    <xdr:sp macro="" textlink="">
      <xdr:nvSpPr>
        <xdr:cNvPr id="305" name="テキスト ボックス 304"/>
        <xdr:cNvSpPr txBox="1"/>
      </xdr:nvSpPr>
      <xdr:spPr>
        <a:xfrm>
          <a:off x="9339795" y="585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61454</xdr:rowOff>
    </xdr:from>
    <xdr:to>
      <xdr:col>46</xdr:col>
      <xdr:colOff>38100</xdr:colOff>
      <xdr:row>33</xdr:row>
      <xdr:rowOff>163054</xdr:rowOff>
    </xdr:to>
    <xdr:sp macro="" textlink="">
      <xdr:nvSpPr>
        <xdr:cNvPr id="306" name="楕円 305"/>
        <xdr:cNvSpPr/>
      </xdr:nvSpPr>
      <xdr:spPr>
        <a:xfrm>
          <a:off x="8699500" y="571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8131</xdr:rowOff>
    </xdr:from>
    <xdr:ext cx="599010" cy="259045"/>
    <xdr:sp macro="" textlink="">
      <xdr:nvSpPr>
        <xdr:cNvPr id="307" name="テキスト ボックス 306"/>
        <xdr:cNvSpPr txBox="1"/>
      </xdr:nvSpPr>
      <xdr:spPr>
        <a:xfrm>
          <a:off x="8450795" y="5494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164311</xdr:rowOff>
    </xdr:from>
    <xdr:to>
      <xdr:col>41</xdr:col>
      <xdr:colOff>101600</xdr:colOff>
      <xdr:row>37</xdr:row>
      <xdr:rowOff>94461</xdr:rowOff>
    </xdr:to>
    <xdr:sp macro="" textlink="">
      <xdr:nvSpPr>
        <xdr:cNvPr id="308" name="楕円 307"/>
        <xdr:cNvSpPr/>
      </xdr:nvSpPr>
      <xdr:spPr>
        <a:xfrm>
          <a:off x="7810500" y="633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85588</xdr:rowOff>
    </xdr:from>
    <xdr:ext cx="534377" cy="259045"/>
    <xdr:sp macro="" textlink="">
      <xdr:nvSpPr>
        <xdr:cNvPr id="309" name="テキスト ボックス 308"/>
        <xdr:cNvSpPr txBox="1"/>
      </xdr:nvSpPr>
      <xdr:spPr>
        <a:xfrm>
          <a:off x="7594111" y="642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10330</xdr:rowOff>
    </xdr:from>
    <xdr:to>
      <xdr:col>36</xdr:col>
      <xdr:colOff>165100</xdr:colOff>
      <xdr:row>37</xdr:row>
      <xdr:rowOff>111930</xdr:rowOff>
    </xdr:to>
    <xdr:sp macro="" textlink="">
      <xdr:nvSpPr>
        <xdr:cNvPr id="310" name="楕円 309"/>
        <xdr:cNvSpPr/>
      </xdr:nvSpPr>
      <xdr:spPr>
        <a:xfrm>
          <a:off x="6921500" y="635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103057</xdr:rowOff>
    </xdr:from>
    <xdr:ext cx="534377" cy="259045"/>
    <xdr:sp macro="" textlink="">
      <xdr:nvSpPr>
        <xdr:cNvPr id="311" name="テキスト ボックス 310"/>
        <xdr:cNvSpPr txBox="1"/>
      </xdr:nvSpPr>
      <xdr:spPr>
        <a:xfrm>
          <a:off x="6705111" y="644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5" name="テキスト ボックス 32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7" name="テキスト ボックス 32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29" name="テキスト ボックス 32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1" name="テキスト ボックス 33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120260</xdr:rowOff>
    </xdr:from>
    <xdr:to>
      <xdr:col>54</xdr:col>
      <xdr:colOff>189865</xdr:colOff>
      <xdr:row>58</xdr:row>
      <xdr:rowOff>103522</xdr:rowOff>
    </xdr:to>
    <xdr:cxnSp macro="">
      <xdr:nvCxnSpPr>
        <xdr:cNvPr id="333" name="直線コネクタ 332"/>
        <xdr:cNvCxnSpPr/>
      </xdr:nvCxnSpPr>
      <xdr:spPr>
        <a:xfrm flipV="1">
          <a:off x="10475595" y="8692760"/>
          <a:ext cx="1270" cy="135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107349</xdr:rowOff>
    </xdr:from>
    <xdr:ext cx="469744" cy="259045"/>
    <xdr:sp macro="" textlink="">
      <xdr:nvSpPr>
        <xdr:cNvPr id="334" name="普通建設事業費最小値テキスト"/>
        <xdr:cNvSpPr txBox="1"/>
      </xdr:nvSpPr>
      <xdr:spPr>
        <a:xfrm>
          <a:off x="10528300" y="10051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103522</xdr:rowOff>
    </xdr:from>
    <xdr:to>
      <xdr:col>55</xdr:col>
      <xdr:colOff>88900</xdr:colOff>
      <xdr:row>58</xdr:row>
      <xdr:rowOff>103522</xdr:rowOff>
    </xdr:to>
    <xdr:cxnSp macro="">
      <xdr:nvCxnSpPr>
        <xdr:cNvPr id="335" name="直線コネクタ 334"/>
        <xdr:cNvCxnSpPr/>
      </xdr:nvCxnSpPr>
      <xdr:spPr>
        <a:xfrm>
          <a:off x="10388600" y="1004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66937</xdr:rowOff>
    </xdr:from>
    <xdr:ext cx="599010" cy="259045"/>
    <xdr:sp macro="" textlink="">
      <xdr:nvSpPr>
        <xdr:cNvPr id="336" name="普通建設事業費最大値テキスト"/>
        <xdr:cNvSpPr txBox="1"/>
      </xdr:nvSpPr>
      <xdr:spPr>
        <a:xfrm>
          <a:off x="10528300" y="846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120260</xdr:rowOff>
    </xdr:from>
    <xdr:to>
      <xdr:col>55</xdr:col>
      <xdr:colOff>88900</xdr:colOff>
      <xdr:row>50</xdr:row>
      <xdr:rowOff>120260</xdr:rowOff>
    </xdr:to>
    <xdr:cxnSp macro="">
      <xdr:nvCxnSpPr>
        <xdr:cNvPr id="337" name="直線コネクタ 336"/>
        <xdr:cNvCxnSpPr/>
      </xdr:nvCxnSpPr>
      <xdr:spPr>
        <a:xfrm>
          <a:off x="10388600" y="869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12447</xdr:rowOff>
    </xdr:from>
    <xdr:to>
      <xdr:col>55</xdr:col>
      <xdr:colOff>0</xdr:colOff>
      <xdr:row>57</xdr:row>
      <xdr:rowOff>13444</xdr:rowOff>
    </xdr:to>
    <xdr:cxnSp macro="">
      <xdr:nvCxnSpPr>
        <xdr:cNvPr id="338" name="直線コネクタ 337"/>
        <xdr:cNvCxnSpPr/>
      </xdr:nvCxnSpPr>
      <xdr:spPr>
        <a:xfrm>
          <a:off x="9639300" y="9442197"/>
          <a:ext cx="838200" cy="34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111804</xdr:rowOff>
    </xdr:from>
    <xdr:ext cx="534377" cy="259045"/>
    <xdr:sp macro="" textlink="">
      <xdr:nvSpPr>
        <xdr:cNvPr id="339" name="普通建設事業費平均値テキスト"/>
        <xdr:cNvSpPr txBox="1"/>
      </xdr:nvSpPr>
      <xdr:spPr>
        <a:xfrm>
          <a:off x="10528300" y="9541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88927</xdr:rowOff>
    </xdr:from>
    <xdr:to>
      <xdr:col>55</xdr:col>
      <xdr:colOff>50800</xdr:colOff>
      <xdr:row>57</xdr:row>
      <xdr:rowOff>19077</xdr:rowOff>
    </xdr:to>
    <xdr:sp macro="" textlink="">
      <xdr:nvSpPr>
        <xdr:cNvPr id="340" name="フローチャート: 判断 339"/>
        <xdr:cNvSpPr/>
      </xdr:nvSpPr>
      <xdr:spPr>
        <a:xfrm>
          <a:off x="104267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12447</xdr:rowOff>
    </xdr:from>
    <xdr:to>
      <xdr:col>50</xdr:col>
      <xdr:colOff>114300</xdr:colOff>
      <xdr:row>58</xdr:row>
      <xdr:rowOff>35723</xdr:rowOff>
    </xdr:to>
    <xdr:cxnSp macro="">
      <xdr:nvCxnSpPr>
        <xdr:cNvPr id="341" name="直線コネクタ 340"/>
        <xdr:cNvCxnSpPr/>
      </xdr:nvCxnSpPr>
      <xdr:spPr>
        <a:xfrm flipV="1">
          <a:off x="8750300" y="9442197"/>
          <a:ext cx="889000" cy="53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105912</xdr:rowOff>
    </xdr:from>
    <xdr:to>
      <xdr:col>50</xdr:col>
      <xdr:colOff>165100</xdr:colOff>
      <xdr:row>57</xdr:row>
      <xdr:rowOff>36062</xdr:rowOff>
    </xdr:to>
    <xdr:sp macro="" textlink="">
      <xdr:nvSpPr>
        <xdr:cNvPr id="342" name="フローチャート: 判断 341"/>
        <xdr:cNvSpPr/>
      </xdr:nvSpPr>
      <xdr:spPr>
        <a:xfrm>
          <a:off x="9588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27189</xdr:rowOff>
    </xdr:from>
    <xdr:ext cx="534377" cy="259045"/>
    <xdr:sp macro="" textlink="">
      <xdr:nvSpPr>
        <xdr:cNvPr id="343" name="テキスト ボックス 342"/>
        <xdr:cNvSpPr txBox="1"/>
      </xdr:nvSpPr>
      <xdr:spPr>
        <a:xfrm>
          <a:off x="9372111" y="97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156941</xdr:rowOff>
    </xdr:from>
    <xdr:to>
      <xdr:col>45</xdr:col>
      <xdr:colOff>177800</xdr:colOff>
      <xdr:row>58</xdr:row>
      <xdr:rowOff>35723</xdr:rowOff>
    </xdr:to>
    <xdr:cxnSp macro="">
      <xdr:nvCxnSpPr>
        <xdr:cNvPr id="344" name="直線コネクタ 343"/>
        <xdr:cNvCxnSpPr/>
      </xdr:nvCxnSpPr>
      <xdr:spPr>
        <a:xfrm>
          <a:off x="7861300" y="9586691"/>
          <a:ext cx="889000" cy="39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43354</xdr:rowOff>
    </xdr:from>
    <xdr:to>
      <xdr:col>46</xdr:col>
      <xdr:colOff>38100</xdr:colOff>
      <xdr:row>56</xdr:row>
      <xdr:rowOff>144954</xdr:rowOff>
    </xdr:to>
    <xdr:sp macro="" textlink="">
      <xdr:nvSpPr>
        <xdr:cNvPr id="345" name="フローチャート: 判断 344"/>
        <xdr:cNvSpPr/>
      </xdr:nvSpPr>
      <xdr:spPr>
        <a:xfrm>
          <a:off x="86995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161481</xdr:rowOff>
    </xdr:from>
    <xdr:ext cx="534377" cy="259045"/>
    <xdr:sp macro="" textlink="">
      <xdr:nvSpPr>
        <xdr:cNvPr id="346" name="テキスト ボックス 345"/>
        <xdr:cNvSpPr txBox="1"/>
      </xdr:nvSpPr>
      <xdr:spPr>
        <a:xfrm>
          <a:off x="8483111" y="941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156941</xdr:rowOff>
    </xdr:from>
    <xdr:to>
      <xdr:col>41</xdr:col>
      <xdr:colOff>50800</xdr:colOff>
      <xdr:row>56</xdr:row>
      <xdr:rowOff>129911</xdr:rowOff>
    </xdr:to>
    <xdr:cxnSp macro="">
      <xdr:nvCxnSpPr>
        <xdr:cNvPr id="347" name="直線コネクタ 346"/>
        <xdr:cNvCxnSpPr/>
      </xdr:nvCxnSpPr>
      <xdr:spPr>
        <a:xfrm flipV="1">
          <a:off x="6972300" y="9586691"/>
          <a:ext cx="889000" cy="1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69295</xdr:rowOff>
    </xdr:from>
    <xdr:to>
      <xdr:col>41</xdr:col>
      <xdr:colOff>101600</xdr:colOff>
      <xdr:row>56</xdr:row>
      <xdr:rowOff>170895</xdr:rowOff>
    </xdr:to>
    <xdr:sp macro="" textlink="">
      <xdr:nvSpPr>
        <xdr:cNvPr id="348" name="フローチャート: 判断 347"/>
        <xdr:cNvSpPr/>
      </xdr:nvSpPr>
      <xdr:spPr>
        <a:xfrm>
          <a:off x="78105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162022</xdr:rowOff>
    </xdr:from>
    <xdr:ext cx="534377" cy="259045"/>
    <xdr:sp macro="" textlink="">
      <xdr:nvSpPr>
        <xdr:cNvPr id="349" name="テキスト ボックス 348"/>
        <xdr:cNvSpPr txBox="1"/>
      </xdr:nvSpPr>
      <xdr:spPr>
        <a:xfrm>
          <a:off x="7594111" y="976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134255</xdr:rowOff>
    </xdr:from>
    <xdr:to>
      <xdr:col>36</xdr:col>
      <xdr:colOff>165100</xdr:colOff>
      <xdr:row>57</xdr:row>
      <xdr:rowOff>64405</xdr:rowOff>
    </xdr:to>
    <xdr:sp macro="" textlink="">
      <xdr:nvSpPr>
        <xdr:cNvPr id="350" name="フローチャート: 判断 349"/>
        <xdr:cNvSpPr/>
      </xdr:nvSpPr>
      <xdr:spPr>
        <a:xfrm>
          <a:off x="6921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55532</xdr:rowOff>
    </xdr:from>
    <xdr:ext cx="534377" cy="259045"/>
    <xdr:sp macro="" textlink="">
      <xdr:nvSpPr>
        <xdr:cNvPr id="351" name="テキスト ボックス 350"/>
        <xdr:cNvSpPr txBox="1"/>
      </xdr:nvSpPr>
      <xdr:spPr>
        <a:xfrm>
          <a:off x="6705111" y="982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134094</xdr:rowOff>
    </xdr:from>
    <xdr:to>
      <xdr:col>55</xdr:col>
      <xdr:colOff>50800</xdr:colOff>
      <xdr:row>57</xdr:row>
      <xdr:rowOff>64244</xdr:rowOff>
    </xdr:to>
    <xdr:sp macro="" textlink="">
      <xdr:nvSpPr>
        <xdr:cNvPr id="357" name="楕円 356"/>
        <xdr:cNvSpPr/>
      </xdr:nvSpPr>
      <xdr:spPr>
        <a:xfrm>
          <a:off x="10426700" y="97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112521</xdr:rowOff>
    </xdr:from>
    <xdr:ext cx="534377" cy="259045"/>
    <xdr:sp macro="" textlink="">
      <xdr:nvSpPr>
        <xdr:cNvPr id="358" name="普通建設事業費該当値テキスト"/>
        <xdr:cNvSpPr txBox="1"/>
      </xdr:nvSpPr>
      <xdr:spPr>
        <a:xfrm>
          <a:off x="10528300" y="971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133097</xdr:rowOff>
    </xdr:from>
    <xdr:to>
      <xdr:col>50</xdr:col>
      <xdr:colOff>165100</xdr:colOff>
      <xdr:row>55</xdr:row>
      <xdr:rowOff>63247</xdr:rowOff>
    </xdr:to>
    <xdr:sp macro="" textlink="">
      <xdr:nvSpPr>
        <xdr:cNvPr id="359" name="楕円 358"/>
        <xdr:cNvSpPr/>
      </xdr:nvSpPr>
      <xdr:spPr>
        <a:xfrm>
          <a:off x="9588500" y="939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79774</xdr:rowOff>
    </xdr:from>
    <xdr:ext cx="599010" cy="259045"/>
    <xdr:sp macro="" textlink="">
      <xdr:nvSpPr>
        <xdr:cNvPr id="360" name="テキスト ボックス 359"/>
        <xdr:cNvSpPr txBox="1"/>
      </xdr:nvSpPr>
      <xdr:spPr>
        <a:xfrm>
          <a:off x="9339795" y="9166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156373</xdr:rowOff>
    </xdr:from>
    <xdr:to>
      <xdr:col>46</xdr:col>
      <xdr:colOff>38100</xdr:colOff>
      <xdr:row>58</xdr:row>
      <xdr:rowOff>86523</xdr:rowOff>
    </xdr:to>
    <xdr:sp macro="" textlink="">
      <xdr:nvSpPr>
        <xdr:cNvPr id="361" name="楕円 360"/>
        <xdr:cNvSpPr/>
      </xdr:nvSpPr>
      <xdr:spPr>
        <a:xfrm>
          <a:off x="8699500" y="992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77650</xdr:rowOff>
    </xdr:from>
    <xdr:ext cx="534377" cy="259045"/>
    <xdr:sp macro="" textlink="">
      <xdr:nvSpPr>
        <xdr:cNvPr id="362" name="テキスト ボックス 361"/>
        <xdr:cNvSpPr txBox="1"/>
      </xdr:nvSpPr>
      <xdr:spPr>
        <a:xfrm>
          <a:off x="8483111" y="1002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106141</xdr:rowOff>
    </xdr:from>
    <xdr:to>
      <xdr:col>41</xdr:col>
      <xdr:colOff>101600</xdr:colOff>
      <xdr:row>56</xdr:row>
      <xdr:rowOff>36291</xdr:rowOff>
    </xdr:to>
    <xdr:sp macro="" textlink="">
      <xdr:nvSpPr>
        <xdr:cNvPr id="363" name="楕円 362"/>
        <xdr:cNvSpPr/>
      </xdr:nvSpPr>
      <xdr:spPr>
        <a:xfrm>
          <a:off x="7810500" y="953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52818</xdr:rowOff>
    </xdr:from>
    <xdr:ext cx="599010" cy="259045"/>
    <xdr:sp macro="" textlink="">
      <xdr:nvSpPr>
        <xdr:cNvPr id="364" name="テキスト ボックス 363"/>
        <xdr:cNvSpPr txBox="1"/>
      </xdr:nvSpPr>
      <xdr:spPr>
        <a:xfrm>
          <a:off x="7561795" y="931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79111</xdr:rowOff>
    </xdr:from>
    <xdr:to>
      <xdr:col>36</xdr:col>
      <xdr:colOff>165100</xdr:colOff>
      <xdr:row>57</xdr:row>
      <xdr:rowOff>9261</xdr:rowOff>
    </xdr:to>
    <xdr:sp macro="" textlink="">
      <xdr:nvSpPr>
        <xdr:cNvPr id="365" name="楕円 364"/>
        <xdr:cNvSpPr/>
      </xdr:nvSpPr>
      <xdr:spPr>
        <a:xfrm>
          <a:off x="6921500" y="968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25788</xdr:rowOff>
    </xdr:from>
    <xdr:ext cx="534377" cy="259045"/>
    <xdr:sp macro="" textlink="">
      <xdr:nvSpPr>
        <xdr:cNvPr id="366" name="テキスト ボックス 365"/>
        <xdr:cNvSpPr txBox="1"/>
      </xdr:nvSpPr>
      <xdr:spPr>
        <a:xfrm>
          <a:off x="6705111" y="945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7" name="直線コネクタ 37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8" name="テキスト ボックス 37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9" name="直線コネクタ 37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0" name="テキスト ボックス 37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1" name="直線コネクタ 38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2" name="テキスト ボックス 38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3" name="直線コネクタ 38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4" name="テキスト ボックス 38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5" name="直線コネクタ 38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6" name="テキスト ボックス 38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7" name="直線コネクタ 38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8" name="テキスト ボックス 38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162377</xdr:rowOff>
    </xdr:from>
    <xdr:to>
      <xdr:col>54</xdr:col>
      <xdr:colOff>189865</xdr:colOff>
      <xdr:row>79</xdr:row>
      <xdr:rowOff>44450</xdr:rowOff>
    </xdr:to>
    <xdr:cxnSp macro="">
      <xdr:nvCxnSpPr>
        <xdr:cNvPr id="390" name="直線コネクタ 389"/>
        <xdr:cNvCxnSpPr/>
      </xdr:nvCxnSpPr>
      <xdr:spPr>
        <a:xfrm flipV="1">
          <a:off x="10475595" y="12163877"/>
          <a:ext cx="1270" cy="1425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2" name="直線コネクタ 39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109054</xdr:rowOff>
    </xdr:from>
    <xdr:ext cx="599010" cy="259045"/>
    <xdr:sp macro="" textlink="">
      <xdr:nvSpPr>
        <xdr:cNvPr id="393" name="普通建設事業費 （ うち新規整備　）最大値テキスト"/>
        <xdr:cNvSpPr txBox="1"/>
      </xdr:nvSpPr>
      <xdr:spPr>
        <a:xfrm>
          <a:off x="10528300" y="1193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162377</xdr:rowOff>
    </xdr:from>
    <xdr:to>
      <xdr:col>55</xdr:col>
      <xdr:colOff>88900</xdr:colOff>
      <xdr:row>70</xdr:row>
      <xdr:rowOff>162377</xdr:rowOff>
    </xdr:to>
    <xdr:cxnSp macro="">
      <xdr:nvCxnSpPr>
        <xdr:cNvPr id="394" name="直線コネクタ 393"/>
        <xdr:cNvCxnSpPr/>
      </xdr:nvCxnSpPr>
      <xdr:spPr>
        <a:xfrm>
          <a:off x="10388600" y="12163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148951</xdr:rowOff>
    </xdr:from>
    <xdr:to>
      <xdr:col>55</xdr:col>
      <xdr:colOff>0</xdr:colOff>
      <xdr:row>78</xdr:row>
      <xdr:rowOff>168497</xdr:rowOff>
    </xdr:to>
    <xdr:cxnSp macro="">
      <xdr:nvCxnSpPr>
        <xdr:cNvPr id="395" name="直線コネクタ 394"/>
        <xdr:cNvCxnSpPr/>
      </xdr:nvCxnSpPr>
      <xdr:spPr>
        <a:xfrm>
          <a:off x="9639300" y="12836251"/>
          <a:ext cx="838200" cy="70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58072</xdr:rowOff>
    </xdr:from>
    <xdr:ext cx="534377" cy="259045"/>
    <xdr:sp macro="" textlink="">
      <xdr:nvSpPr>
        <xdr:cNvPr id="396" name="普通建設事業費 （ うち新規整備　）平均値テキスト"/>
        <xdr:cNvSpPr txBox="1"/>
      </xdr:nvSpPr>
      <xdr:spPr>
        <a:xfrm>
          <a:off x="10528300" y="13259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35195</xdr:rowOff>
    </xdr:from>
    <xdr:to>
      <xdr:col>55</xdr:col>
      <xdr:colOff>50800</xdr:colOff>
      <xdr:row>78</xdr:row>
      <xdr:rowOff>136795</xdr:rowOff>
    </xdr:to>
    <xdr:sp macro="" textlink="">
      <xdr:nvSpPr>
        <xdr:cNvPr id="397" name="フローチャート: 判断 396"/>
        <xdr:cNvSpPr/>
      </xdr:nvSpPr>
      <xdr:spPr>
        <a:xfrm>
          <a:off x="10426700" y="13408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148951</xdr:rowOff>
    </xdr:from>
    <xdr:to>
      <xdr:col>50</xdr:col>
      <xdr:colOff>114300</xdr:colOff>
      <xdr:row>79</xdr:row>
      <xdr:rowOff>37714</xdr:rowOff>
    </xdr:to>
    <xdr:cxnSp macro="">
      <xdr:nvCxnSpPr>
        <xdr:cNvPr id="398" name="直線コネクタ 397"/>
        <xdr:cNvCxnSpPr/>
      </xdr:nvCxnSpPr>
      <xdr:spPr>
        <a:xfrm flipV="1">
          <a:off x="8750300" y="12836251"/>
          <a:ext cx="889000" cy="74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25067</xdr:rowOff>
    </xdr:from>
    <xdr:to>
      <xdr:col>50</xdr:col>
      <xdr:colOff>165100</xdr:colOff>
      <xdr:row>78</xdr:row>
      <xdr:rowOff>126667</xdr:rowOff>
    </xdr:to>
    <xdr:sp macro="" textlink="">
      <xdr:nvSpPr>
        <xdr:cNvPr id="399" name="フローチャート: 判断 398"/>
        <xdr:cNvSpPr/>
      </xdr:nvSpPr>
      <xdr:spPr>
        <a:xfrm>
          <a:off x="9588500" y="1339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117794</xdr:rowOff>
    </xdr:from>
    <xdr:ext cx="534377" cy="259045"/>
    <xdr:sp macro="" textlink="">
      <xdr:nvSpPr>
        <xdr:cNvPr id="400" name="テキスト ボックス 399"/>
        <xdr:cNvSpPr txBox="1"/>
      </xdr:nvSpPr>
      <xdr:spPr>
        <a:xfrm>
          <a:off x="9372111" y="1349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137086</xdr:rowOff>
    </xdr:from>
    <xdr:to>
      <xdr:col>45</xdr:col>
      <xdr:colOff>177800</xdr:colOff>
      <xdr:row>79</xdr:row>
      <xdr:rowOff>37714</xdr:rowOff>
    </xdr:to>
    <xdr:cxnSp macro="">
      <xdr:nvCxnSpPr>
        <xdr:cNvPr id="401" name="直線コネクタ 400"/>
        <xdr:cNvCxnSpPr/>
      </xdr:nvCxnSpPr>
      <xdr:spPr>
        <a:xfrm>
          <a:off x="7861300" y="13167286"/>
          <a:ext cx="889000" cy="41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24617</xdr:rowOff>
    </xdr:from>
    <xdr:to>
      <xdr:col>46</xdr:col>
      <xdr:colOff>38100</xdr:colOff>
      <xdr:row>78</xdr:row>
      <xdr:rowOff>126217</xdr:rowOff>
    </xdr:to>
    <xdr:sp macro="" textlink="">
      <xdr:nvSpPr>
        <xdr:cNvPr id="402" name="フローチャート: 判断 401"/>
        <xdr:cNvSpPr/>
      </xdr:nvSpPr>
      <xdr:spPr>
        <a:xfrm>
          <a:off x="8699500" y="1339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142744</xdr:rowOff>
    </xdr:from>
    <xdr:ext cx="534377" cy="259045"/>
    <xdr:sp macro="" textlink="">
      <xdr:nvSpPr>
        <xdr:cNvPr id="403" name="テキスト ボックス 402"/>
        <xdr:cNvSpPr txBox="1"/>
      </xdr:nvSpPr>
      <xdr:spPr>
        <a:xfrm>
          <a:off x="8483111" y="1317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137086</xdr:rowOff>
    </xdr:from>
    <xdr:to>
      <xdr:col>41</xdr:col>
      <xdr:colOff>50800</xdr:colOff>
      <xdr:row>78</xdr:row>
      <xdr:rowOff>79518</xdr:rowOff>
    </xdr:to>
    <xdr:cxnSp macro="">
      <xdr:nvCxnSpPr>
        <xdr:cNvPr id="404" name="直線コネクタ 403"/>
        <xdr:cNvCxnSpPr/>
      </xdr:nvCxnSpPr>
      <xdr:spPr>
        <a:xfrm flipV="1">
          <a:off x="6972300" y="13167286"/>
          <a:ext cx="889000" cy="285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15084</xdr:rowOff>
    </xdr:from>
    <xdr:to>
      <xdr:col>41</xdr:col>
      <xdr:colOff>101600</xdr:colOff>
      <xdr:row>78</xdr:row>
      <xdr:rowOff>116684</xdr:rowOff>
    </xdr:to>
    <xdr:sp macro="" textlink="">
      <xdr:nvSpPr>
        <xdr:cNvPr id="405" name="フローチャート: 判断 404"/>
        <xdr:cNvSpPr/>
      </xdr:nvSpPr>
      <xdr:spPr>
        <a:xfrm>
          <a:off x="7810500" y="1338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107811</xdr:rowOff>
    </xdr:from>
    <xdr:ext cx="534377" cy="259045"/>
    <xdr:sp macro="" textlink="">
      <xdr:nvSpPr>
        <xdr:cNvPr id="406" name="テキスト ボックス 405"/>
        <xdr:cNvSpPr txBox="1"/>
      </xdr:nvSpPr>
      <xdr:spPr>
        <a:xfrm>
          <a:off x="7594111" y="1348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57742</xdr:rowOff>
    </xdr:from>
    <xdr:to>
      <xdr:col>36</xdr:col>
      <xdr:colOff>165100</xdr:colOff>
      <xdr:row>78</xdr:row>
      <xdr:rowOff>159342</xdr:rowOff>
    </xdr:to>
    <xdr:sp macro="" textlink="">
      <xdr:nvSpPr>
        <xdr:cNvPr id="407" name="フローチャート: 判断 406"/>
        <xdr:cNvSpPr/>
      </xdr:nvSpPr>
      <xdr:spPr>
        <a:xfrm>
          <a:off x="6921500" y="1343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150469</xdr:rowOff>
    </xdr:from>
    <xdr:ext cx="534377" cy="259045"/>
    <xdr:sp macro="" textlink="">
      <xdr:nvSpPr>
        <xdr:cNvPr id="408" name="テキスト ボックス 407"/>
        <xdr:cNvSpPr txBox="1"/>
      </xdr:nvSpPr>
      <xdr:spPr>
        <a:xfrm>
          <a:off x="6705111" y="135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9" name="テキスト ボックス 40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0" name="テキスト ボックス 40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1" name="テキスト ボックス 41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2" name="テキスト ボックス 41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3" name="テキスト ボックス 41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117697</xdr:rowOff>
    </xdr:from>
    <xdr:to>
      <xdr:col>55</xdr:col>
      <xdr:colOff>50800</xdr:colOff>
      <xdr:row>79</xdr:row>
      <xdr:rowOff>47847</xdr:rowOff>
    </xdr:to>
    <xdr:sp macro="" textlink="">
      <xdr:nvSpPr>
        <xdr:cNvPr id="414" name="楕円 413"/>
        <xdr:cNvSpPr/>
      </xdr:nvSpPr>
      <xdr:spPr>
        <a:xfrm>
          <a:off x="10426700" y="134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32624</xdr:rowOff>
    </xdr:from>
    <xdr:ext cx="469744" cy="259045"/>
    <xdr:sp macro="" textlink="">
      <xdr:nvSpPr>
        <xdr:cNvPr id="415" name="普通建設事業費 （ うち新規整備　）該当値テキスト"/>
        <xdr:cNvSpPr txBox="1"/>
      </xdr:nvSpPr>
      <xdr:spPr>
        <a:xfrm>
          <a:off x="10528300" y="13405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98151</xdr:rowOff>
    </xdr:from>
    <xdr:to>
      <xdr:col>50</xdr:col>
      <xdr:colOff>165100</xdr:colOff>
      <xdr:row>75</xdr:row>
      <xdr:rowOff>28301</xdr:rowOff>
    </xdr:to>
    <xdr:sp macro="" textlink="">
      <xdr:nvSpPr>
        <xdr:cNvPr id="416" name="楕円 415"/>
        <xdr:cNvSpPr/>
      </xdr:nvSpPr>
      <xdr:spPr>
        <a:xfrm>
          <a:off x="9588500" y="127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44828</xdr:rowOff>
    </xdr:from>
    <xdr:ext cx="534377" cy="259045"/>
    <xdr:sp macro="" textlink="">
      <xdr:nvSpPr>
        <xdr:cNvPr id="417" name="テキスト ボックス 416"/>
        <xdr:cNvSpPr txBox="1"/>
      </xdr:nvSpPr>
      <xdr:spPr>
        <a:xfrm>
          <a:off x="9372111" y="1256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158364</xdr:rowOff>
    </xdr:from>
    <xdr:to>
      <xdr:col>46</xdr:col>
      <xdr:colOff>38100</xdr:colOff>
      <xdr:row>79</xdr:row>
      <xdr:rowOff>88514</xdr:rowOff>
    </xdr:to>
    <xdr:sp macro="" textlink="">
      <xdr:nvSpPr>
        <xdr:cNvPr id="418" name="楕円 417"/>
        <xdr:cNvSpPr/>
      </xdr:nvSpPr>
      <xdr:spPr>
        <a:xfrm>
          <a:off x="8699500" y="135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79641</xdr:rowOff>
    </xdr:from>
    <xdr:ext cx="378565" cy="259045"/>
    <xdr:sp macro="" textlink="">
      <xdr:nvSpPr>
        <xdr:cNvPr id="419" name="テキスト ボックス 418"/>
        <xdr:cNvSpPr txBox="1"/>
      </xdr:nvSpPr>
      <xdr:spPr>
        <a:xfrm>
          <a:off x="8561017" y="13624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86286</xdr:rowOff>
    </xdr:from>
    <xdr:to>
      <xdr:col>41</xdr:col>
      <xdr:colOff>101600</xdr:colOff>
      <xdr:row>77</xdr:row>
      <xdr:rowOff>16436</xdr:rowOff>
    </xdr:to>
    <xdr:sp macro="" textlink="">
      <xdr:nvSpPr>
        <xdr:cNvPr id="420" name="楕円 419"/>
        <xdr:cNvSpPr/>
      </xdr:nvSpPr>
      <xdr:spPr>
        <a:xfrm>
          <a:off x="7810500" y="1311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32963</xdr:rowOff>
    </xdr:from>
    <xdr:ext cx="534377" cy="259045"/>
    <xdr:sp macro="" textlink="">
      <xdr:nvSpPr>
        <xdr:cNvPr id="421" name="テキスト ボックス 420"/>
        <xdr:cNvSpPr txBox="1"/>
      </xdr:nvSpPr>
      <xdr:spPr>
        <a:xfrm>
          <a:off x="7594111" y="1289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28718</xdr:rowOff>
    </xdr:from>
    <xdr:to>
      <xdr:col>36</xdr:col>
      <xdr:colOff>165100</xdr:colOff>
      <xdr:row>78</xdr:row>
      <xdr:rowOff>130318</xdr:rowOff>
    </xdr:to>
    <xdr:sp macro="" textlink="">
      <xdr:nvSpPr>
        <xdr:cNvPr id="422" name="楕円 421"/>
        <xdr:cNvSpPr/>
      </xdr:nvSpPr>
      <xdr:spPr>
        <a:xfrm>
          <a:off x="6921500" y="1340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146845</xdr:rowOff>
    </xdr:from>
    <xdr:ext cx="534377" cy="259045"/>
    <xdr:sp macro="" textlink="">
      <xdr:nvSpPr>
        <xdr:cNvPr id="423" name="テキスト ボックス 422"/>
        <xdr:cNvSpPr txBox="1"/>
      </xdr:nvSpPr>
      <xdr:spPr>
        <a:xfrm>
          <a:off x="6705111" y="1317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4" name="直線コネクタ 43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5" name="テキスト ボックス 43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6" name="直線コネクタ 43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7" name="テキスト ボックス 43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8" name="直線コネクタ 43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39" name="テキスト ボックス 43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0" name="直線コネクタ 43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1" name="テキスト ボックス 44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150330</xdr:rowOff>
    </xdr:from>
    <xdr:to>
      <xdr:col>54</xdr:col>
      <xdr:colOff>189865</xdr:colOff>
      <xdr:row>98</xdr:row>
      <xdr:rowOff>121751</xdr:rowOff>
    </xdr:to>
    <xdr:cxnSp macro="">
      <xdr:nvCxnSpPr>
        <xdr:cNvPr id="445" name="直線コネクタ 444"/>
        <xdr:cNvCxnSpPr/>
      </xdr:nvCxnSpPr>
      <xdr:spPr>
        <a:xfrm flipV="1">
          <a:off x="10475595" y="15580830"/>
          <a:ext cx="1270" cy="1343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125578</xdr:rowOff>
    </xdr:from>
    <xdr:ext cx="469744" cy="259045"/>
    <xdr:sp macro="" textlink="">
      <xdr:nvSpPr>
        <xdr:cNvPr id="446" name="普通建設事業費 （ うち更新整備　）最小値テキスト"/>
        <xdr:cNvSpPr txBox="1"/>
      </xdr:nvSpPr>
      <xdr:spPr>
        <a:xfrm>
          <a:off x="10528300" y="169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121751</xdr:rowOff>
    </xdr:from>
    <xdr:to>
      <xdr:col>55</xdr:col>
      <xdr:colOff>88900</xdr:colOff>
      <xdr:row>98</xdr:row>
      <xdr:rowOff>121751</xdr:rowOff>
    </xdr:to>
    <xdr:cxnSp macro="">
      <xdr:nvCxnSpPr>
        <xdr:cNvPr id="447" name="直線コネクタ 446"/>
        <xdr:cNvCxnSpPr/>
      </xdr:nvCxnSpPr>
      <xdr:spPr>
        <a:xfrm>
          <a:off x="10388600" y="16923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97007</xdr:rowOff>
    </xdr:from>
    <xdr:ext cx="599010" cy="259045"/>
    <xdr:sp macro="" textlink="">
      <xdr:nvSpPr>
        <xdr:cNvPr id="448" name="普通建設事業費 （ うち更新整備　）最大値テキスト"/>
        <xdr:cNvSpPr txBox="1"/>
      </xdr:nvSpPr>
      <xdr:spPr>
        <a:xfrm>
          <a:off x="10528300" y="1535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150330</xdr:rowOff>
    </xdr:from>
    <xdr:to>
      <xdr:col>55</xdr:col>
      <xdr:colOff>88900</xdr:colOff>
      <xdr:row>90</xdr:row>
      <xdr:rowOff>150330</xdr:rowOff>
    </xdr:to>
    <xdr:cxnSp macro="">
      <xdr:nvCxnSpPr>
        <xdr:cNvPr id="449" name="直線コネクタ 448"/>
        <xdr:cNvCxnSpPr/>
      </xdr:nvCxnSpPr>
      <xdr:spPr>
        <a:xfrm>
          <a:off x="10388600" y="1558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116086</xdr:rowOff>
    </xdr:from>
    <xdr:to>
      <xdr:col>55</xdr:col>
      <xdr:colOff>0</xdr:colOff>
      <xdr:row>97</xdr:row>
      <xdr:rowOff>137387</xdr:rowOff>
    </xdr:to>
    <xdr:cxnSp macro="">
      <xdr:nvCxnSpPr>
        <xdr:cNvPr id="450" name="直線コネクタ 449"/>
        <xdr:cNvCxnSpPr/>
      </xdr:nvCxnSpPr>
      <xdr:spPr>
        <a:xfrm flipV="1">
          <a:off x="9639300" y="16746736"/>
          <a:ext cx="838200" cy="2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64453</xdr:rowOff>
    </xdr:from>
    <xdr:ext cx="534377" cy="259045"/>
    <xdr:sp macro="" textlink="">
      <xdr:nvSpPr>
        <xdr:cNvPr id="451" name="普通建設事業費 （ うち更新整備　）平均値テキスト"/>
        <xdr:cNvSpPr txBox="1"/>
      </xdr:nvSpPr>
      <xdr:spPr>
        <a:xfrm>
          <a:off x="10528300" y="16523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41576</xdr:rowOff>
    </xdr:from>
    <xdr:to>
      <xdr:col>55</xdr:col>
      <xdr:colOff>50800</xdr:colOff>
      <xdr:row>97</xdr:row>
      <xdr:rowOff>143176</xdr:rowOff>
    </xdr:to>
    <xdr:sp macro="" textlink="">
      <xdr:nvSpPr>
        <xdr:cNvPr id="452" name="フローチャート: 判断 451"/>
        <xdr:cNvSpPr/>
      </xdr:nvSpPr>
      <xdr:spPr>
        <a:xfrm>
          <a:off x="10426700" y="1667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137387</xdr:rowOff>
    </xdr:from>
    <xdr:to>
      <xdr:col>50</xdr:col>
      <xdr:colOff>114300</xdr:colOff>
      <xdr:row>98</xdr:row>
      <xdr:rowOff>49061</xdr:rowOff>
    </xdr:to>
    <xdr:cxnSp macro="">
      <xdr:nvCxnSpPr>
        <xdr:cNvPr id="453" name="直線コネクタ 452"/>
        <xdr:cNvCxnSpPr/>
      </xdr:nvCxnSpPr>
      <xdr:spPr>
        <a:xfrm flipV="1">
          <a:off x="8750300" y="16768037"/>
          <a:ext cx="889000" cy="8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57677</xdr:rowOff>
    </xdr:from>
    <xdr:to>
      <xdr:col>50</xdr:col>
      <xdr:colOff>165100</xdr:colOff>
      <xdr:row>97</xdr:row>
      <xdr:rowOff>159277</xdr:rowOff>
    </xdr:to>
    <xdr:sp macro="" textlink="">
      <xdr:nvSpPr>
        <xdr:cNvPr id="454" name="フローチャート: 判断 453"/>
        <xdr:cNvSpPr/>
      </xdr:nvSpPr>
      <xdr:spPr>
        <a:xfrm>
          <a:off x="9588500" y="1668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4354</xdr:rowOff>
    </xdr:from>
    <xdr:ext cx="534377" cy="259045"/>
    <xdr:sp macro="" textlink="">
      <xdr:nvSpPr>
        <xdr:cNvPr id="455" name="テキスト ボックス 454"/>
        <xdr:cNvSpPr txBox="1"/>
      </xdr:nvSpPr>
      <xdr:spPr>
        <a:xfrm>
          <a:off x="9372111" y="1646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85782</xdr:rowOff>
    </xdr:from>
    <xdr:to>
      <xdr:col>45</xdr:col>
      <xdr:colOff>177800</xdr:colOff>
      <xdr:row>98</xdr:row>
      <xdr:rowOff>49061</xdr:rowOff>
    </xdr:to>
    <xdr:cxnSp macro="">
      <xdr:nvCxnSpPr>
        <xdr:cNvPr id="456" name="直線コネクタ 455"/>
        <xdr:cNvCxnSpPr/>
      </xdr:nvCxnSpPr>
      <xdr:spPr>
        <a:xfrm>
          <a:off x="7861300" y="16716432"/>
          <a:ext cx="889000" cy="13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930</xdr:rowOff>
    </xdr:from>
    <xdr:to>
      <xdr:col>46</xdr:col>
      <xdr:colOff>38100</xdr:colOff>
      <xdr:row>97</xdr:row>
      <xdr:rowOff>102530</xdr:rowOff>
    </xdr:to>
    <xdr:sp macro="" textlink="">
      <xdr:nvSpPr>
        <xdr:cNvPr id="457" name="フローチャート: 判断 456"/>
        <xdr:cNvSpPr/>
      </xdr:nvSpPr>
      <xdr:spPr>
        <a:xfrm>
          <a:off x="8699500" y="1663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119057</xdr:rowOff>
    </xdr:from>
    <xdr:ext cx="534377" cy="259045"/>
    <xdr:sp macro="" textlink="">
      <xdr:nvSpPr>
        <xdr:cNvPr id="458" name="テキスト ボックス 457"/>
        <xdr:cNvSpPr txBox="1"/>
      </xdr:nvSpPr>
      <xdr:spPr>
        <a:xfrm>
          <a:off x="8483111" y="1640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72276</xdr:rowOff>
    </xdr:from>
    <xdr:to>
      <xdr:col>41</xdr:col>
      <xdr:colOff>50800</xdr:colOff>
      <xdr:row>97</xdr:row>
      <xdr:rowOff>85782</xdr:rowOff>
    </xdr:to>
    <xdr:cxnSp macro="">
      <xdr:nvCxnSpPr>
        <xdr:cNvPr id="459" name="直線コネクタ 458"/>
        <xdr:cNvCxnSpPr/>
      </xdr:nvCxnSpPr>
      <xdr:spPr>
        <a:xfrm>
          <a:off x="6972300" y="16702926"/>
          <a:ext cx="889000" cy="1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33734</xdr:rowOff>
    </xdr:from>
    <xdr:to>
      <xdr:col>41</xdr:col>
      <xdr:colOff>101600</xdr:colOff>
      <xdr:row>97</xdr:row>
      <xdr:rowOff>135334</xdr:rowOff>
    </xdr:to>
    <xdr:sp macro="" textlink="">
      <xdr:nvSpPr>
        <xdr:cNvPr id="460" name="フローチャート: 判断 459"/>
        <xdr:cNvSpPr/>
      </xdr:nvSpPr>
      <xdr:spPr>
        <a:xfrm>
          <a:off x="7810500" y="166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151861</xdr:rowOff>
    </xdr:from>
    <xdr:ext cx="534377" cy="259045"/>
    <xdr:sp macro="" textlink="">
      <xdr:nvSpPr>
        <xdr:cNvPr id="461" name="テキスト ボックス 460"/>
        <xdr:cNvSpPr txBox="1"/>
      </xdr:nvSpPr>
      <xdr:spPr>
        <a:xfrm>
          <a:off x="7594111" y="1643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66201</xdr:rowOff>
    </xdr:from>
    <xdr:to>
      <xdr:col>36</xdr:col>
      <xdr:colOff>165100</xdr:colOff>
      <xdr:row>97</xdr:row>
      <xdr:rowOff>167801</xdr:rowOff>
    </xdr:to>
    <xdr:sp macro="" textlink="">
      <xdr:nvSpPr>
        <xdr:cNvPr id="462" name="フローチャート: 判断 461"/>
        <xdr:cNvSpPr/>
      </xdr:nvSpPr>
      <xdr:spPr>
        <a:xfrm>
          <a:off x="6921500" y="1669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158928</xdr:rowOff>
    </xdr:from>
    <xdr:ext cx="534377" cy="259045"/>
    <xdr:sp macro="" textlink="">
      <xdr:nvSpPr>
        <xdr:cNvPr id="463" name="テキスト ボックス 462"/>
        <xdr:cNvSpPr txBox="1"/>
      </xdr:nvSpPr>
      <xdr:spPr>
        <a:xfrm>
          <a:off x="6705111" y="167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65286</xdr:rowOff>
    </xdr:from>
    <xdr:to>
      <xdr:col>55</xdr:col>
      <xdr:colOff>50800</xdr:colOff>
      <xdr:row>97</xdr:row>
      <xdr:rowOff>166886</xdr:rowOff>
    </xdr:to>
    <xdr:sp macro="" textlink="">
      <xdr:nvSpPr>
        <xdr:cNvPr id="469" name="楕円 468"/>
        <xdr:cNvSpPr/>
      </xdr:nvSpPr>
      <xdr:spPr>
        <a:xfrm>
          <a:off x="10426700" y="166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43713</xdr:rowOff>
    </xdr:from>
    <xdr:ext cx="534377" cy="259045"/>
    <xdr:sp macro="" textlink="">
      <xdr:nvSpPr>
        <xdr:cNvPr id="470" name="普通建設事業費 （ うち更新整備　）該当値テキスト"/>
        <xdr:cNvSpPr txBox="1"/>
      </xdr:nvSpPr>
      <xdr:spPr>
        <a:xfrm>
          <a:off x="10528300" y="166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86587</xdr:rowOff>
    </xdr:from>
    <xdr:to>
      <xdr:col>50</xdr:col>
      <xdr:colOff>165100</xdr:colOff>
      <xdr:row>98</xdr:row>
      <xdr:rowOff>16737</xdr:rowOff>
    </xdr:to>
    <xdr:sp macro="" textlink="">
      <xdr:nvSpPr>
        <xdr:cNvPr id="471" name="楕円 470"/>
        <xdr:cNvSpPr/>
      </xdr:nvSpPr>
      <xdr:spPr>
        <a:xfrm>
          <a:off x="9588500" y="167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7864</xdr:rowOff>
    </xdr:from>
    <xdr:ext cx="534377" cy="259045"/>
    <xdr:sp macro="" textlink="">
      <xdr:nvSpPr>
        <xdr:cNvPr id="472" name="テキスト ボックス 471"/>
        <xdr:cNvSpPr txBox="1"/>
      </xdr:nvSpPr>
      <xdr:spPr>
        <a:xfrm>
          <a:off x="9372111" y="1680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169711</xdr:rowOff>
    </xdr:from>
    <xdr:to>
      <xdr:col>46</xdr:col>
      <xdr:colOff>38100</xdr:colOff>
      <xdr:row>98</xdr:row>
      <xdr:rowOff>99861</xdr:rowOff>
    </xdr:to>
    <xdr:sp macro="" textlink="">
      <xdr:nvSpPr>
        <xdr:cNvPr id="473" name="楕円 472"/>
        <xdr:cNvSpPr/>
      </xdr:nvSpPr>
      <xdr:spPr>
        <a:xfrm>
          <a:off x="8699500" y="168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90988</xdr:rowOff>
    </xdr:from>
    <xdr:ext cx="534377" cy="259045"/>
    <xdr:sp macro="" textlink="">
      <xdr:nvSpPr>
        <xdr:cNvPr id="474" name="テキスト ボックス 473"/>
        <xdr:cNvSpPr txBox="1"/>
      </xdr:nvSpPr>
      <xdr:spPr>
        <a:xfrm>
          <a:off x="8483111" y="1689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34982</xdr:rowOff>
    </xdr:from>
    <xdr:to>
      <xdr:col>41</xdr:col>
      <xdr:colOff>101600</xdr:colOff>
      <xdr:row>97</xdr:row>
      <xdr:rowOff>136582</xdr:rowOff>
    </xdr:to>
    <xdr:sp macro="" textlink="">
      <xdr:nvSpPr>
        <xdr:cNvPr id="475" name="楕円 474"/>
        <xdr:cNvSpPr/>
      </xdr:nvSpPr>
      <xdr:spPr>
        <a:xfrm>
          <a:off x="7810500" y="166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127709</xdr:rowOff>
    </xdr:from>
    <xdr:ext cx="534377" cy="259045"/>
    <xdr:sp macro="" textlink="">
      <xdr:nvSpPr>
        <xdr:cNvPr id="476" name="テキスト ボックス 475"/>
        <xdr:cNvSpPr txBox="1"/>
      </xdr:nvSpPr>
      <xdr:spPr>
        <a:xfrm>
          <a:off x="7594111" y="167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21476</xdr:rowOff>
    </xdr:from>
    <xdr:to>
      <xdr:col>36</xdr:col>
      <xdr:colOff>165100</xdr:colOff>
      <xdr:row>97</xdr:row>
      <xdr:rowOff>123076</xdr:rowOff>
    </xdr:to>
    <xdr:sp macro="" textlink="">
      <xdr:nvSpPr>
        <xdr:cNvPr id="477" name="楕円 476"/>
        <xdr:cNvSpPr/>
      </xdr:nvSpPr>
      <xdr:spPr>
        <a:xfrm>
          <a:off x="6921500" y="1665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139603</xdr:rowOff>
    </xdr:from>
    <xdr:ext cx="534377" cy="259045"/>
    <xdr:sp macro="" textlink="">
      <xdr:nvSpPr>
        <xdr:cNvPr id="478" name="テキスト ボックス 477"/>
        <xdr:cNvSpPr txBox="1"/>
      </xdr:nvSpPr>
      <xdr:spPr>
        <a:xfrm>
          <a:off x="6705111" y="1642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9" name="直線コネクタ 48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0" name="テキスト ボックス 48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1" name="直線コネクタ 49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2" name="テキスト ボックス 49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3" name="直線コネクタ 49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4" name="テキスト ボックス 49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5" name="直線コネクタ 49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6" name="テキスト ボックス 49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7" name="直線コネクタ 49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8" name="テキスト ボックス 49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0" name="テキスト ボックス 49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35116</xdr:rowOff>
    </xdr:from>
    <xdr:to>
      <xdr:col>85</xdr:col>
      <xdr:colOff>126364</xdr:colOff>
      <xdr:row>39</xdr:row>
      <xdr:rowOff>44450</xdr:rowOff>
    </xdr:to>
    <xdr:cxnSp macro="">
      <xdr:nvCxnSpPr>
        <xdr:cNvPr id="502" name="直線コネクタ 501"/>
        <xdr:cNvCxnSpPr/>
      </xdr:nvCxnSpPr>
      <xdr:spPr>
        <a:xfrm flipV="1">
          <a:off x="16317595" y="5350066"/>
          <a:ext cx="1269" cy="138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4" name="直線コネクタ 50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153243</xdr:rowOff>
    </xdr:from>
    <xdr:ext cx="534377" cy="259045"/>
    <xdr:sp macro="" textlink="">
      <xdr:nvSpPr>
        <xdr:cNvPr id="505" name="災害復旧事業費最大値テキスト"/>
        <xdr:cNvSpPr txBox="1"/>
      </xdr:nvSpPr>
      <xdr:spPr>
        <a:xfrm>
          <a:off x="16370300" y="512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35116</xdr:rowOff>
    </xdr:from>
    <xdr:to>
      <xdr:col>86</xdr:col>
      <xdr:colOff>25400</xdr:colOff>
      <xdr:row>31</xdr:row>
      <xdr:rowOff>35116</xdr:rowOff>
    </xdr:to>
    <xdr:cxnSp macro="">
      <xdr:nvCxnSpPr>
        <xdr:cNvPr id="506" name="直線コネクタ 505"/>
        <xdr:cNvCxnSpPr/>
      </xdr:nvCxnSpPr>
      <xdr:spPr>
        <a:xfrm>
          <a:off x="16230600" y="5350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121964</xdr:rowOff>
    </xdr:from>
    <xdr:to>
      <xdr:col>85</xdr:col>
      <xdr:colOff>127000</xdr:colOff>
      <xdr:row>31</xdr:row>
      <xdr:rowOff>35116</xdr:rowOff>
    </xdr:to>
    <xdr:cxnSp macro="">
      <xdr:nvCxnSpPr>
        <xdr:cNvPr id="507" name="直線コネクタ 506"/>
        <xdr:cNvCxnSpPr/>
      </xdr:nvCxnSpPr>
      <xdr:spPr>
        <a:xfrm>
          <a:off x="15481300" y="5265464"/>
          <a:ext cx="838200" cy="8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31837</xdr:rowOff>
    </xdr:from>
    <xdr:ext cx="469744" cy="259045"/>
    <xdr:sp macro="" textlink="">
      <xdr:nvSpPr>
        <xdr:cNvPr id="508" name="災害復旧事業費平均値テキスト"/>
        <xdr:cNvSpPr txBox="1"/>
      </xdr:nvSpPr>
      <xdr:spPr>
        <a:xfrm>
          <a:off x="16370300" y="6546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53410</xdr:rowOff>
    </xdr:from>
    <xdr:to>
      <xdr:col>85</xdr:col>
      <xdr:colOff>177800</xdr:colOff>
      <xdr:row>38</xdr:row>
      <xdr:rowOff>155010</xdr:rowOff>
    </xdr:to>
    <xdr:sp macro="" textlink="">
      <xdr:nvSpPr>
        <xdr:cNvPr id="509" name="フローチャート: 判断 508"/>
        <xdr:cNvSpPr/>
      </xdr:nvSpPr>
      <xdr:spPr>
        <a:xfrm>
          <a:off x="16268700" y="656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121964</xdr:rowOff>
    </xdr:from>
    <xdr:to>
      <xdr:col>81</xdr:col>
      <xdr:colOff>50800</xdr:colOff>
      <xdr:row>32</xdr:row>
      <xdr:rowOff>136881</xdr:rowOff>
    </xdr:to>
    <xdr:cxnSp macro="">
      <xdr:nvCxnSpPr>
        <xdr:cNvPr id="510" name="直線コネクタ 509"/>
        <xdr:cNvCxnSpPr/>
      </xdr:nvCxnSpPr>
      <xdr:spPr>
        <a:xfrm flipV="1">
          <a:off x="14592300" y="5265464"/>
          <a:ext cx="889000" cy="35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16891</xdr:rowOff>
    </xdr:from>
    <xdr:to>
      <xdr:col>81</xdr:col>
      <xdr:colOff>101600</xdr:colOff>
      <xdr:row>38</xdr:row>
      <xdr:rowOff>118491</xdr:rowOff>
    </xdr:to>
    <xdr:sp macro="" textlink="">
      <xdr:nvSpPr>
        <xdr:cNvPr id="511" name="フローチャート: 判断 510"/>
        <xdr:cNvSpPr/>
      </xdr:nvSpPr>
      <xdr:spPr>
        <a:xfrm>
          <a:off x="15430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109618</xdr:rowOff>
    </xdr:from>
    <xdr:ext cx="469744" cy="259045"/>
    <xdr:sp macro="" textlink="">
      <xdr:nvSpPr>
        <xdr:cNvPr id="512" name="テキスト ボックス 511"/>
        <xdr:cNvSpPr txBox="1"/>
      </xdr:nvSpPr>
      <xdr:spPr>
        <a:xfrm>
          <a:off x="15246428" y="662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136881</xdr:rowOff>
    </xdr:from>
    <xdr:to>
      <xdr:col>76</xdr:col>
      <xdr:colOff>114300</xdr:colOff>
      <xdr:row>38</xdr:row>
      <xdr:rowOff>144196</xdr:rowOff>
    </xdr:to>
    <xdr:cxnSp macro="">
      <xdr:nvCxnSpPr>
        <xdr:cNvPr id="513" name="直線コネクタ 512"/>
        <xdr:cNvCxnSpPr/>
      </xdr:nvCxnSpPr>
      <xdr:spPr>
        <a:xfrm flipV="1">
          <a:off x="13703300" y="5623281"/>
          <a:ext cx="8890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72346</xdr:rowOff>
    </xdr:from>
    <xdr:to>
      <xdr:col>76</xdr:col>
      <xdr:colOff>165100</xdr:colOff>
      <xdr:row>38</xdr:row>
      <xdr:rowOff>2496</xdr:rowOff>
    </xdr:to>
    <xdr:sp macro="" textlink="">
      <xdr:nvSpPr>
        <xdr:cNvPr id="514" name="フローチャート: 判断 513"/>
        <xdr:cNvSpPr/>
      </xdr:nvSpPr>
      <xdr:spPr>
        <a:xfrm>
          <a:off x="14541500" y="64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165072</xdr:rowOff>
    </xdr:from>
    <xdr:ext cx="534377" cy="259045"/>
    <xdr:sp macro="" textlink="">
      <xdr:nvSpPr>
        <xdr:cNvPr id="515" name="テキスト ボックス 514"/>
        <xdr:cNvSpPr txBox="1"/>
      </xdr:nvSpPr>
      <xdr:spPr>
        <a:xfrm>
          <a:off x="14325111" y="650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144196</xdr:rowOff>
    </xdr:from>
    <xdr:to>
      <xdr:col>71</xdr:col>
      <xdr:colOff>177800</xdr:colOff>
      <xdr:row>38</xdr:row>
      <xdr:rowOff>167208</xdr:rowOff>
    </xdr:to>
    <xdr:cxnSp macro="">
      <xdr:nvCxnSpPr>
        <xdr:cNvPr id="516" name="直線コネクタ 515"/>
        <xdr:cNvCxnSpPr/>
      </xdr:nvCxnSpPr>
      <xdr:spPr>
        <a:xfrm flipV="1">
          <a:off x="12814300" y="6659296"/>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13348</xdr:rowOff>
    </xdr:from>
    <xdr:to>
      <xdr:col>72</xdr:col>
      <xdr:colOff>38100</xdr:colOff>
      <xdr:row>38</xdr:row>
      <xdr:rowOff>114948</xdr:rowOff>
    </xdr:to>
    <xdr:sp macro="" textlink="">
      <xdr:nvSpPr>
        <xdr:cNvPr id="517" name="フローチャート: 判断 516"/>
        <xdr:cNvSpPr/>
      </xdr:nvSpPr>
      <xdr:spPr>
        <a:xfrm>
          <a:off x="13652500" y="652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131475</xdr:rowOff>
    </xdr:from>
    <xdr:ext cx="469744" cy="259045"/>
    <xdr:sp macro="" textlink="">
      <xdr:nvSpPr>
        <xdr:cNvPr id="518" name="テキスト ボックス 517"/>
        <xdr:cNvSpPr txBox="1"/>
      </xdr:nvSpPr>
      <xdr:spPr>
        <a:xfrm>
          <a:off x="13468428" y="630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48171</xdr:rowOff>
    </xdr:from>
    <xdr:to>
      <xdr:col>67</xdr:col>
      <xdr:colOff>101600</xdr:colOff>
      <xdr:row>38</xdr:row>
      <xdr:rowOff>149771</xdr:rowOff>
    </xdr:to>
    <xdr:sp macro="" textlink="">
      <xdr:nvSpPr>
        <xdr:cNvPr id="519" name="フローチャート: 判断 518"/>
        <xdr:cNvSpPr/>
      </xdr:nvSpPr>
      <xdr:spPr>
        <a:xfrm>
          <a:off x="12763500" y="656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166298</xdr:rowOff>
    </xdr:from>
    <xdr:ext cx="469744" cy="259045"/>
    <xdr:sp macro="" textlink="">
      <xdr:nvSpPr>
        <xdr:cNvPr id="520" name="テキスト ボックス 519"/>
        <xdr:cNvSpPr txBox="1"/>
      </xdr:nvSpPr>
      <xdr:spPr>
        <a:xfrm>
          <a:off x="12579428" y="633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155766</xdr:rowOff>
    </xdr:from>
    <xdr:to>
      <xdr:col>85</xdr:col>
      <xdr:colOff>177800</xdr:colOff>
      <xdr:row>31</xdr:row>
      <xdr:rowOff>85916</xdr:rowOff>
    </xdr:to>
    <xdr:sp macro="" textlink="">
      <xdr:nvSpPr>
        <xdr:cNvPr id="526" name="楕円 525"/>
        <xdr:cNvSpPr/>
      </xdr:nvSpPr>
      <xdr:spPr>
        <a:xfrm>
          <a:off x="16268700" y="52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108793</xdr:rowOff>
    </xdr:from>
    <xdr:ext cx="534377" cy="259045"/>
    <xdr:sp macro="" textlink="">
      <xdr:nvSpPr>
        <xdr:cNvPr id="527" name="災害復旧事業費該当値テキスト"/>
        <xdr:cNvSpPr txBox="1"/>
      </xdr:nvSpPr>
      <xdr:spPr>
        <a:xfrm>
          <a:off x="16370300" y="525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71164</xdr:rowOff>
    </xdr:from>
    <xdr:to>
      <xdr:col>81</xdr:col>
      <xdr:colOff>101600</xdr:colOff>
      <xdr:row>31</xdr:row>
      <xdr:rowOff>1314</xdr:rowOff>
    </xdr:to>
    <xdr:sp macro="" textlink="">
      <xdr:nvSpPr>
        <xdr:cNvPr id="528" name="楕円 527"/>
        <xdr:cNvSpPr/>
      </xdr:nvSpPr>
      <xdr:spPr>
        <a:xfrm>
          <a:off x="15430500" y="521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17841</xdr:rowOff>
    </xdr:from>
    <xdr:ext cx="534377" cy="259045"/>
    <xdr:sp macro="" textlink="">
      <xdr:nvSpPr>
        <xdr:cNvPr id="529" name="テキスト ボックス 528"/>
        <xdr:cNvSpPr txBox="1"/>
      </xdr:nvSpPr>
      <xdr:spPr>
        <a:xfrm>
          <a:off x="15214111" y="49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86081</xdr:rowOff>
    </xdr:from>
    <xdr:to>
      <xdr:col>76</xdr:col>
      <xdr:colOff>165100</xdr:colOff>
      <xdr:row>33</xdr:row>
      <xdr:rowOff>16231</xdr:rowOff>
    </xdr:to>
    <xdr:sp macro="" textlink="">
      <xdr:nvSpPr>
        <xdr:cNvPr id="530" name="楕円 529"/>
        <xdr:cNvSpPr/>
      </xdr:nvSpPr>
      <xdr:spPr>
        <a:xfrm>
          <a:off x="14541500" y="557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32758</xdr:rowOff>
    </xdr:from>
    <xdr:ext cx="534377" cy="259045"/>
    <xdr:sp macro="" textlink="">
      <xdr:nvSpPr>
        <xdr:cNvPr id="531" name="テキスト ボックス 530"/>
        <xdr:cNvSpPr txBox="1"/>
      </xdr:nvSpPr>
      <xdr:spPr>
        <a:xfrm>
          <a:off x="14325111" y="534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93396</xdr:rowOff>
    </xdr:from>
    <xdr:to>
      <xdr:col>72</xdr:col>
      <xdr:colOff>38100</xdr:colOff>
      <xdr:row>39</xdr:row>
      <xdr:rowOff>23546</xdr:rowOff>
    </xdr:to>
    <xdr:sp macro="" textlink="">
      <xdr:nvSpPr>
        <xdr:cNvPr id="532" name="楕円 531"/>
        <xdr:cNvSpPr/>
      </xdr:nvSpPr>
      <xdr:spPr>
        <a:xfrm>
          <a:off x="13652500" y="66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14673</xdr:rowOff>
    </xdr:from>
    <xdr:ext cx="469744" cy="259045"/>
    <xdr:sp macro="" textlink="">
      <xdr:nvSpPr>
        <xdr:cNvPr id="533" name="テキスト ボックス 532"/>
        <xdr:cNvSpPr txBox="1"/>
      </xdr:nvSpPr>
      <xdr:spPr>
        <a:xfrm>
          <a:off x="13468428" y="670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116408</xdr:rowOff>
    </xdr:from>
    <xdr:to>
      <xdr:col>67</xdr:col>
      <xdr:colOff>101600</xdr:colOff>
      <xdr:row>39</xdr:row>
      <xdr:rowOff>46558</xdr:rowOff>
    </xdr:to>
    <xdr:sp macro="" textlink="">
      <xdr:nvSpPr>
        <xdr:cNvPr id="534" name="楕円 533"/>
        <xdr:cNvSpPr/>
      </xdr:nvSpPr>
      <xdr:spPr>
        <a:xfrm>
          <a:off x="12763500" y="66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37685</xdr:rowOff>
    </xdr:from>
    <xdr:ext cx="469744" cy="259045"/>
    <xdr:sp macro="" textlink="">
      <xdr:nvSpPr>
        <xdr:cNvPr id="535" name="テキスト ボックス 534"/>
        <xdr:cNvSpPr txBox="1"/>
      </xdr:nvSpPr>
      <xdr:spPr>
        <a:xfrm>
          <a:off x="12579428" y="6724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5" name="テキスト ボックス 594"/>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597" name="テキスト ボックス 596"/>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9" name="テキスト ボックス 59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1" name="テキスト ボックス 60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25836</xdr:rowOff>
    </xdr:from>
    <xdr:to>
      <xdr:col>85</xdr:col>
      <xdr:colOff>126364</xdr:colOff>
      <xdr:row>79</xdr:row>
      <xdr:rowOff>158837</xdr:rowOff>
    </xdr:to>
    <xdr:cxnSp macro="">
      <xdr:nvCxnSpPr>
        <xdr:cNvPr id="611" name="直線コネクタ 610"/>
        <xdr:cNvCxnSpPr/>
      </xdr:nvCxnSpPr>
      <xdr:spPr>
        <a:xfrm flipV="1">
          <a:off x="16317595" y="12198786"/>
          <a:ext cx="1269"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162664</xdr:rowOff>
    </xdr:from>
    <xdr:ext cx="534377" cy="259045"/>
    <xdr:sp macro="" textlink="">
      <xdr:nvSpPr>
        <xdr:cNvPr id="612" name="公債費最小値テキスト"/>
        <xdr:cNvSpPr txBox="1"/>
      </xdr:nvSpPr>
      <xdr:spPr>
        <a:xfrm>
          <a:off x="16370300" y="1370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158837</xdr:rowOff>
    </xdr:from>
    <xdr:to>
      <xdr:col>86</xdr:col>
      <xdr:colOff>25400</xdr:colOff>
      <xdr:row>79</xdr:row>
      <xdr:rowOff>158837</xdr:rowOff>
    </xdr:to>
    <xdr:cxnSp macro="">
      <xdr:nvCxnSpPr>
        <xdr:cNvPr id="613" name="直線コネクタ 612"/>
        <xdr:cNvCxnSpPr/>
      </xdr:nvCxnSpPr>
      <xdr:spPr>
        <a:xfrm>
          <a:off x="16230600" y="13703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143963</xdr:rowOff>
    </xdr:from>
    <xdr:ext cx="599010" cy="259045"/>
    <xdr:sp macro="" textlink="">
      <xdr:nvSpPr>
        <xdr:cNvPr id="614" name="公債費最大値テキスト"/>
        <xdr:cNvSpPr txBox="1"/>
      </xdr:nvSpPr>
      <xdr:spPr>
        <a:xfrm>
          <a:off x="16370300" y="1197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25836</xdr:rowOff>
    </xdr:from>
    <xdr:to>
      <xdr:col>86</xdr:col>
      <xdr:colOff>25400</xdr:colOff>
      <xdr:row>71</xdr:row>
      <xdr:rowOff>25836</xdr:rowOff>
    </xdr:to>
    <xdr:cxnSp macro="">
      <xdr:nvCxnSpPr>
        <xdr:cNvPr id="615" name="直線コネクタ 614"/>
        <xdr:cNvCxnSpPr/>
      </xdr:nvCxnSpPr>
      <xdr:spPr>
        <a:xfrm>
          <a:off x="16230600" y="12198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145546</xdr:rowOff>
    </xdr:from>
    <xdr:to>
      <xdr:col>85</xdr:col>
      <xdr:colOff>127000</xdr:colOff>
      <xdr:row>78</xdr:row>
      <xdr:rowOff>63968</xdr:rowOff>
    </xdr:to>
    <xdr:cxnSp macro="">
      <xdr:nvCxnSpPr>
        <xdr:cNvPr id="616" name="直線コネクタ 615"/>
        <xdr:cNvCxnSpPr/>
      </xdr:nvCxnSpPr>
      <xdr:spPr>
        <a:xfrm flipV="1">
          <a:off x="15481300" y="13175746"/>
          <a:ext cx="838200" cy="26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52272</xdr:rowOff>
    </xdr:from>
    <xdr:ext cx="534377" cy="259045"/>
    <xdr:sp macro="" textlink="">
      <xdr:nvSpPr>
        <xdr:cNvPr id="617" name="公債費平均値テキスト"/>
        <xdr:cNvSpPr txBox="1"/>
      </xdr:nvSpPr>
      <xdr:spPr>
        <a:xfrm>
          <a:off x="16370300" y="1325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73845</xdr:rowOff>
    </xdr:from>
    <xdr:to>
      <xdr:col>85</xdr:col>
      <xdr:colOff>177800</xdr:colOff>
      <xdr:row>78</xdr:row>
      <xdr:rowOff>3995</xdr:rowOff>
    </xdr:to>
    <xdr:sp macro="" textlink="">
      <xdr:nvSpPr>
        <xdr:cNvPr id="618" name="フローチャート: 判断 617"/>
        <xdr:cNvSpPr/>
      </xdr:nvSpPr>
      <xdr:spPr>
        <a:xfrm>
          <a:off x="16268700" y="132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63968</xdr:rowOff>
    </xdr:from>
    <xdr:to>
      <xdr:col>81</xdr:col>
      <xdr:colOff>50800</xdr:colOff>
      <xdr:row>78</xdr:row>
      <xdr:rowOff>110286</xdr:rowOff>
    </xdr:to>
    <xdr:cxnSp macro="">
      <xdr:nvCxnSpPr>
        <xdr:cNvPr id="619" name="直線コネクタ 618"/>
        <xdr:cNvCxnSpPr/>
      </xdr:nvCxnSpPr>
      <xdr:spPr>
        <a:xfrm flipV="1">
          <a:off x="14592300" y="13437068"/>
          <a:ext cx="889000" cy="4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84077</xdr:rowOff>
    </xdr:from>
    <xdr:to>
      <xdr:col>81</xdr:col>
      <xdr:colOff>101600</xdr:colOff>
      <xdr:row>78</xdr:row>
      <xdr:rowOff>14227</xdr:rowOff>
    </xdr:to>
    <xdr:sp macro="" textlink="">
      <xdr:nvSpPr>
        <xdr:cNvPr id="620" name="フローチャート: 判断 619"/>
        <xdr:cNvSpPr/>
      </xdr:nvSpPr>
      <xdr:spPr>
        <a:xfrm>
          <a:off x="15430500" y="1328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30754</xdr:rowOff>
    </xdr:from>
    <xdr:ext cx="534377" cy="259045"/>
    <xdr:sp macro="" textlink="">
      <xdr:nvSpPr>
        <xdr:cNvPr id="621" name="テキスト ボックス 620"/>
        <xdr:cNvSpPr txBox="1"/>
      </xdr:nvSpPr>
      <xdr:spPr>
        <a:xfrm>
          <a:off x="15214111" y="1306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110286</xdr:rowOff>
    </xdr:from>
    <xdr:to>
      <xdr:col>76</xdr:col>
      <xdr:colOff>114300</xdr:colOff>
      <xdr:row>78</xdr:row>
      <xdr:rowOff>120650</xdr:rowOff>
    </xdr:to>
    <xdr:cxnSp macro="">
      <xdr:nvCxnSpPr>
        <xdr:cNvPr id="622" name="直線コネクタ 621"/>
        <xdr:cNvCxnSpPr/>
      </xdr:nvCxnSpPr>
      <xdr:spPr>
        <a:xfrm flipV="1">
          <a:off x="13703300" y="13483386"/>
          <a:ext cx="8890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60086</xdr:rowOff>
    </xdr:from>
    <xdr:to>
      <xdr:col>76</xdr:col>
      <xdr:colOff>165100</xdr:colOff>
      <xdr:row>77</xdr:row>
      <xdr:rowOff>161686</xdr:rowOff>
    </xdr:to>
    <xdr:sp macro="" textlink="">
      <xdr:nvSpPr>
        <xdr:cNvPr id="623" name="フローチャート: 判断 622"/>
        <xdr:cNvSpPr/>
      </xdr:nvSpPr>
      <xdr:spPr>
        <a:xfrm>
          <a:off x="14541500" y="13261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6763</xdr:rowOff>
    </xdr:from>
    <xdr:ext cx="534377" cy="259045"/>
    <xdr:sp macro="" textlink="">
      <xdr:nvSpPr>
        <xdr:cNvPr id="624" name="テキスト ボックス 623"/>
        <xdr:cNvSpPr txBox="1"/>
      </xdr:nvSpPr>
      <xdr:spPr>
        <a:xfrm>
          <a:off x="14325111" y="13036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115098</xdr:rowOff>
    </xdr:from>
    <xdr:to>
      <xdr:col>71</xdr:col>
      <xdr:colOff>177800</xdr:colOff>
      <xdr:row>78</xdr:row>
      <xdr:rowOff>120650</xdr:rowOff>
    </xdr:to>
    <xdr:cxnSp macro="">
      <xdr:nvCxnSpPr>
        <xdr:cNvPr id="625" name="直線コネクタ 624"/>
        <xdr:cNvCxnSpPr/>
      </xdr:nvCxnSpPr>
      <xdr:spPr>
        <a:xfrm>
          <a:off x="12814300" y="13488198"/>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54142</xdr:rowOff>
    </xdr:from>
    <xdr:to>
      <xdr:col>72</xdr:col>
      <xdr:colOff>38100</xdr:colOff>
      <xdr:row>77</xdr:row>
      <xdr:rowOff>155742</xdr:rowOff>
    </xdr:to>
    <xdr:sp macro="" textlink="">
      <xdr:nvSpPr>
        <xdr:cNvPr id="626" name="フローチャート: 判断 625"/>
        <xdr:cNvSpPr/>
      </xdr:nvSpPr>
      <xdr:spPr>
        <a:xfrm>
          <a:off x="13652500" y="1325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819</xdr:rowOff>
    </xdr:from>
    <xdr:ext cx="534377" cy="259045"/>
    <xdr:sp macro="" textlink="">
      <xdr:nvSpPr>
        <xdr:cNvPr id="627" name="テキスト ボックス 626"/>
        <xdr:cNvSpPr txBox="1"/>
      </xdr:nvSpPr>
      <xdr:spPr>
        <a:xfrm>
          <a:off x="13436111" y="1303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50288</xdr:rowOff>
    </xdr:from>
    <xdr:to>
      <xdr:col>67</xdr:col>
      <xdr:colOff>101600</xdr:colOff>
      <xdr:row>77</xdr:row>
      <xdr:rowOff>151888</xdr:rowOff>
    </xdr:to>
    <xdr:sp macro="" textlink="">
      <xdr:nvSpPr>
        <xdr:cNvPr id="628" name="フローチャート: 判断 627"/>
        <xdr:cNvSpPr/>
      </xdr:nvSpPr>
      <xdr:spPr>
        <a:xfrm>
          <a:off x="12763500" y="1325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168415</xdr:rowOff>
    </xdr:from>
    <xdr:ext cx="534377" cy="259045"/>
    <xdr:sp macro="" textlink="">
      <xdr:nvSpPr>
        <xdr:cNvPr id="629" name="テキスト ボックス 628"/>
        <xdr:cNvSpPr txBox="1"/>
      </xdr:nvSpPr>
      <xdr:spPr>
        <a:xfrm>
          <a:off x="12547111" y="1302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94746</xdr:rowOff>
    </xdr:from>
    <xdr:to>
      <xdr:col>85</xdr:col>
      <xdr:colOff>177800</xdr:colOff>
      <xdr:row>77</xdr:row>
      <xdr:rowOff>24896</xdr:rowOff>
    </xdr:to>
    <xdr:sp macro="" textlink="">
      <xdr:nvSpPr>
        <xdr:cNvPr id="635" name="楕円 634"/>
        <xdr:cNvSpPr/>
      </xdr:nvSpPr>
      <xdr:spPr>
        <a:xfrm>
          <a:off x="16268700" y="1312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117623</xdr:rowOff>
    </xdr:from>
    <xdr:ext cx="534377" cy="259045"/>
    <xdr:sp macro="" textlink="">
      <xdr:nvSpPr>
        <xdr:cNvPr id="636" name="公債費該当値テキスト"/>
        <xdr:cNvSpPr txBox="1"/>
      </xdr:nvSpPr>
      <xdr:spPr>
        <a:xfrm>
          <a:off x="16370300" y="1297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13168</xdr:rowOff>
    </xdr:from>
    <xdr:to>
      <xdr:col>81</xdr:col>
      <xdr:colOff>101600</xdr:colOff>
      <xdr:row>78</xdr:row>
      <xdr:rowOff>114768</xdr:rowOff>
    </xdr:to>
    <xdr:sp macro="" textlink="">
      <xdr:nvSpPr>
        <xdr:cNvPr id="637" name="楕円 636"/>
        <xdr:cNvSpPr/>
      </xdr:nvSpPr>
      <xdr:spPr>
        <a:xfrm>
          <a:off x="15430500" y="133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105895</xdr:rowOff>
    </xdr:from>
    <xdr:ext cx="534377" cy="259045"/>
    <xdr:sp macro="" textlink="">
      <xdr:nvSpPr>
        <xdr:cNvPr id="638" name="テキスト ボックス 637"/>
        <xdr:cNvSpPr txBox="1"/>
      </xdr:nvSpPr>
      <xdr:spPr>
        <a:xfrm>
          <a:off x="15214111" y="1347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59486</xdr:rowOff>
    </xdr:from>
    <xdr:to>
      <xdr:col>76</xdr:col>
      <xdr:colOff>165100</xdr:colOff>
      <xdr:row>78</xdr:row>
      <xdr:rowOff>161086</xdr:rowOff>
    </xdr:to>
    <xdr:sp macro="" textlink="">
      <xdr:nvSpPr>
        <xdr:cNvPr id="639" name="楕円 638"/>
        <xdr:cNvSpPr/>
      </xdr:nvSpPr>
      <xdr:spPr>
        <a:xfrm>
          <a:off x="14541500" y="1343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152213</xdr:rowOff>
    </xdr:from>
    <xdr:ext cx="534377" cy="259045"/>
    <xdr:sp macro="" textlink="">
      <xdr:nvSpPr>
        <xdr:cNvPr id="640" name="テキスト ボックス 639"/>
        <xdr:cNvSpPr txBox="1"/>
      </xdr:nvSpPr>
      <xdr:spPr>
        <a:xfrm>
          <a:off x="14325111" y="1352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69850</xdr:rowOff>
    </xdr:from>
    <xdr:to>
      <xdr:col>72</xdr:col>
      <xdr:colOff>38100</xdr:colOff>
      <xdr:row>79</xdr:row>
      <xdr:rowOff>0</xdr:rowOff>
    </xdr:to>
    <xdr:sp macro="" textlink="">
      <xdr:nvSpPr>
        <xdr:cNvPr id="641" name="楕円 640"/>
        <xdr:cNvSpPr/>
      </xdr:nvSpPr>
      <xdr:spPr>
        <a:xfrm>
          <a:off x="13652500" y="1344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162577</xdr:rowOff>
    </xdr:from>
    <xdr:ext cx="534377" cy="259045"/>
    <xdr:sp macro="" textlink="">
      <xdr:nvSpPr>
        <xdr:cNvPr id="642" name="テキスト ボックス 641"/>
        <xdr:cNvSpPr txBox="1"/>
      </xdr:nvSpPr>
      <xdr:spPr>
        <a:xfrm>
          <a:off x="13436111" y="1353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64298</xdr:rowOff>
    </xdr:from>
    <xdr:to>
      <xdr:col>67</xdr:col>
      <xdr:colOff>101600</xdr:colOff>
      <xdr:row>78</xdr:row>
      <xdr:rowOff>165898</xdr:rowOff>
    </xdr:to>
    <xdr:sp macro="" textlink="">
      <xdr:nvSpPr>
        <xdr:cNvPr id="643" name="楕円 642"/>
        <xdr:cNvSpPr/>
      </xdr:nvSpPr>
      <xdr:spPr>
        <a:xfrm>
          <a:off x="12763500" y="134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157025</xdr:rowOff>
    </xdr:from>
    <xdr:ext cx="534377" cy="259045"/>
    <xdr:sp macro="" textlink="">
      <xdr:nvSpPr>
        <xdr:cNvPr id="644" name="テキスト ボックス 643"/>
        <xdr:cNvSpPr txBox="1"/>
      </xdr:nvSpPr>
      <xdr:spPr>
        <a:xfrm>
          <a:off x="12547111" y="1353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160334</xdr:rowOff>
    </xdr:from>
    <xdr:to>
      <xdr:col>85</xdr:col>
      <xdr:colOff>126364</xdr:colOff>
      <xdr:row>99</xdr:row>
      <xdr:rowOff>39150</xdr:rowOff>
    </xdr:to>
    <xdr:cxnSp macro="">
      <xdr:nvCxnSpPr>
        <xdr:cNvPr id="668" name="直線コネクタ 667"/>
        <xdr:cNvCxnSpPr/>
      </xdr:nvCxnSpPr>
      <xdr:spPr>
        <a:xfrm flipV="1">
          <a:off x="16317595" y="15590834"/>
          <a:ext cx="1269" cy="142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42977</xdr:rowOff>
    </xdr:from>
    <xdr:ext cx="469744" cy="259045"/>
    <xdr:sp macro="" textlink="">
      <xdr:nvSpPr>
        <xdr:cNvPr id="669" name="積立金最小値テキスト"/>
        <xdr:cNvSpPr txBox="1"/>
      </xdr:nvSpPr>
      <xdr:spPr>
        <a:xfrm>
          <a:off x="16370300" y="170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39150</xdr:rowOff>
    </xdr:from>
    <xdr:to>
      <xdr:col>86</xdr:col>
      <xdr:colOff>25400</xdr:colOff>
      <xdr:row>99</xdr:row>
      <xdr:rowOff>39150</xdr:rowOff>
    </xdr:to>
    <xdr:cxnSp macro="">
      <xdr:nvCxnSpPr>
        <xdr:cNvPr id="670" name="直線コネクタ 669"/>
        <xdr:cNvCxnSpPr/>
      </xdr:nvCxnSpPr>
      <xdr:spPr>
        <a:xfrm>
          <a:off x="16230600" y="1701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107011</xdr:rowOff>
    </xdr:from>
    <xdr:ext cx="599010" cy="259045"/>
    <xdr:sp macro="" textlink="">
      <xdr:nvSpPr>
        <xdr:cNvPr id="671" name="積立金最大値テキスト"/>
        <xdr:cNvSpPr txBox="1"/>
      </xdr:nvSpPr>
      <xdr:spPr>
        <a:xfrm>
          <a:off x="16370300" y="15366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160334</xdr:rowOff>
    </xdr:from>
    <xdr:to>
      <xdr:col>86</xdr:col>
      <xdr:colOff>25400</xdr:colOff>
      <xdr:row>90</xdr:row>
      <xdr:rowOff>160334</xdr:rowOff>
    </xdr:to>
    <xdr:cxnSp macro="">
      <xdr:nvCxnSpPr>
        <xdr:cNvPr id="672" name="直線コネクタ 671"/>
        <xdr:cNvCxnSpPr/>
      </xdr:nvCxnSpPr>
      <xdr:spPr>
        <a:xfrm>
          <a:off x="16230600" y="1559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146444</xdr:rowOff>
    </xdr:from>
    <xdr:to>
      <xdr:col>85</xdr:col>
      <xdr:colOff>127000</xdr:colOff>
      <xdr:row>98</xdr:row>
      <xdr:rowOff>124479</xdr:rowOff>
    </xdr:to>
    <xdr:cxnSp macro="">
      <xdr:nvCxnSpPr>
        <xdr:cNvPr id="673" name="直線コネクタ 672"/>
        <xdr:cNvCxnSpPr/>
      </xdr:nvCxnSpPr>
      <xdr:spPr>
        <a:xfrm>
          <a:off x="15481300" y="16777094"/>
          <a:ext cx="838200" cy="14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63550</xdr:rowOff>
    </xdr:from>
    <xdr:ext cx="534377" cy="259045"/>
    <xdr:sp macro="" textlink="">
      <xdr:nvSpPr>
        <xdr:cNvPr id="674" name="積立金平均値テキスト"/>
        <xdr:cNvSpPr txBox="1"/>
      </xdr:nvSpPr>
      <xdr:spPr>
        <a:xfrm>
          <a:off x="16370300" y="16694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40673</xdr:rowOff>
    </xdr:from>
    <xdr:to>
      <xdr:col>85</xdr:col>
      <xdr:colOff>177800</xdr:colOff>
      <xdr:row>98</xdr:row>
      <xdr:rowOff>142273</xdr:rowOff>
    </xdr:to>
    <xdr:sp macro="" textlink="">
      <xdr:nvSpPr>
        <xdr:cNvPr id="675" name="フローチャート: 判断 674"/>
        <xdr:cNvSpPr/>
      </xdr:nvSpPr>
      <xdr:spPr>
        <a:xfrm>
          <a:off x="162687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28845</xdr:rowOff>
    </xdr:from>
    <xdr:to>
      <xdr:col>81</xdr:col>
      <xdr:colOff>50800</xdr:colOff>
      <xdr:row>97</xdr:row>
      <xdr:rowOff>146444</xdr:rowOff>
    </xdr:to>
    <xdr:cxnSp macro="">
      <xdr:nvCxnSpPr>
        <xdr:cNvPr id="676" name="直線コネクタ 675"/>
        <xdr:cNvCxnSpPr/>
      </xdr:nvCxnSpPr>
      <xdr:spPr>
        <a:xfrm>
          <a:off x="14592300" y="16659495"/>
          <a:ext cx="889000" cy="11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26366</xdr:rowOff>
    </xdr:from>
    <xdr:to>
      <xdr:col>81</xdr:col>
      <xdr:colOff>101600</xdr:colOff>
      <xdr:row>98</xdr:row>
      <xdr:rowOff>127966</xdr:rowOff>
    </xdr:to>
    <xdr:sp macro="" textlink="">
      <xdr:nvSpPr>
        <xdr:cNvPr id="677" name="フローチャート: 判断 676"/>
        <xdr:cNvSpPr/>
      </xdr:nvSpPr>
      <xdr:spPr>
        <a:xfrm>
          <a:off x="15430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119093</xdr:rowOff>
    </xdr:from>
    <xdr:ext cx="534377" cy="259045"/>
    <xdr:sp macro="" textlink="">
      <xdr:nvSpPr>
        <xdr:cNvPr id="678" name="テキスト ボックス 677"/>
        <xdr:cNvSpPr txBox="1"/>
      </xdr:nvSpPr>
      <xdr:spPr>
        <a:xfrm>
          <a:off x="15214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28845</xdr:rowOff>
    </xdr:from>
    <xdr:to>
      <xdr:col>76</xdr:col>
      <xdr:colOff>114300</xdr:colOff>
      <xdr:row>99</xdr:row>
      <xdr:rowOff>5992</xdr:rowOff>
    </xdr:to>
    <xdr:cxnSp macro="">
      <xdr:nvCxnSpPr>
        <xdr:cNvPr id="679" name="直線コネクタ 678"/>
        <xdr:cNvCxnSpPr/>
      </xdr:nvCxnSpPr>
      <xdr:spPr>
        <a:xfrm flipV="1">
          <a:off x="13703300" y="16659495"/>
          <a:ext cx="889000" cy="320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52980</xdr:rowOff>
    </xdr:from>
    <xdr:to>
      <xdr:col>76</xdr:col>
      <xdr:colOff>165100</xdr:colOff>
      <xdr:row>98</xdr:row>
      <xdr:rowOff>154580</xdr:rowOff>
    </xdr:to>
    <xdr:sp macro="" textlink="">
      <xdr:nvSpPr>
        <xdr:cNvPr id="680" name="フローチャート: 判断 679"/>
        <xdr:cNvSpPr/>
      </xdr:nvSpPr>
      <xdr:spPr>
        <a:xfrm>
          <a:off x="14541500" y="168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145707</xdr:rowOff>
    </xdr:from>
    <xdr:ext cx="534377" cy="259045"/>
    <xdr:sp macro="" textlink="">
      <xdr:nvSpPr>
        <xdr:cNvPr id="681" name="テキスト ボックス 680"/>
        <xdr:cNvSpPr txBox="1"/>
      </xdr:nvSpPr>
      <xdr:spPr>
        <a:xfrm>
          <a:off x="14325111" y="1694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5992</xdr:rowOff>
    </xdr:from>
    <xdr:to>
      <xdr:col>71</xdr:col>
      <xdr:colOff>177800</xdr:colOff>
      <xdr:row>99</xdr:row>
      <xdr:rowOff>14515</xdr:rowOff>
    </xdr:to>
    <xdr:cxnSp macro="">
      <xdr:nvCxnSpPr>
        <xdr:cNvPr id="682" name="直線コネクタ 681"/>
        <xdr:cNvCxnSpPr/>
      </xdr:nvCxnSpPr>
      <xdr:spPr>
        <a:xfrm flipV="1">
          <a:off x="12814300" y="16979542"/>
          <a:ext cx="889000" cy="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83810</xdr:rowOff>
    </xdr:from>
    <xdr:to>
      <xdr:col>72</xdr:col>
      <xdr:colOff>38100</xdr:colOff>
      <xdr:row>99</xdr:row>
      <xdr:rowOff>13960</xdr:rowOff>
    </xdr:to>
    <xdr:sp macro="" textlink="">
      <xdr:nvSpPr>
        <xdr:cNvPr id="683" name="フローチャート: 判断 682"/>
        <xdr:cNvSpPr/>
      </xdr:nvSpPr>
      <xdr:spPr>
        <a:xfrm>
          <a:off x="13652500" y="1688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30487</xdr:rowOff>
    </xdr:from>
    <xdr:ext cx="534377" cy="259045"/>
    <xdr:sp macro="" textlink="">
      <xdr:nvSpPr>
        <xdr:cNvPr id="684" name="テキスト ボックス 683"/>
        <xdr:cNvSpPr txBox="1"/>
      </xdr:nvSpPr>
      <xdr:spPr>
        <a:xfrm>
          <a:off x="13436111" y="1666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94528</xdr:rowOff>
    </xdr:from>
    <xdr:to>
      <xdr:col>67</xdr:col>
      <xdr:colOff>101600</xdr:colOff>
      <xdr:row>99</xdr:row>
      <xdr:rowOff>24678</xdr:rowOff>
    </xdr:to>
    <xdr:sp macro="" textlink="">
      <xdr:nvSpPr>
        <xdr:cNvPr id="685" name="フローチャート: 判断 684"/>
        <xdr:cNvSpPr/>
      </xdr:nvSpPr>
      <xdr:spPr>
        <a:xfrm>
          <a:off x="12763500" y="1689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41205</xdr:rowOff>
    </xdr:from>
    <xdr:ext cx="534377" cy="259045"/>
    <xdr:sp macro="" textlink="">
      <xdr:nvSpPr>
        <xdr:cNvPr id="686" name="テキスト ボックス 685"/>
        <xdr:cNvSpPr txBox="1"/>
      </xdr:nvSpPr>
      <xdr:spPr>
        <a:xfrm>
          <a:off x="12547111" y="1667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73679</xdr:rowOff>
    </xdr:from>
    <xdr:to>
      <xdr:col>85</xdr:col>
      <xdr:colOff>177800</xdr:colOff>
      <xdr:row>99</xdr:row>
      <xdr:rowOff>3829</xdr:rowOff>
    </xdr:to>
    <xdr:sp macro="" textlink="">
      <xdr:nvSpPr>
        <xdr:cNvPr id="692" name="楕円 691"/>
        <xdr:cNvSpPr/>
      </xdr:nvSpPr>
      <xdr:spPr>
        <a:xfrm>
          <a:off x="16268700" y="1687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19100</xdr:rowOff>
    </xdr:from>
    <xdr:ext cx="534377" cy="259045"/>
    <xdr:sp macro="" textlink="">
      <xdr:nvSpPr>
        <xdr:cNvPr id="693" name="積立金該当値テキスト"/>
        <xdr:cNvSpPr txBox="1"/>
      </xdr:nvSpPr>
      <xdr:spPr>
        <a:xfrm>
          <a:off x="16370300" y="1682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95644</xdr:rowOff>
    </xdr:from>
    <xdr:to>
      <xdr:col>81</xdr:col>
      <xdr:colOff>101600</xdr:colOff>
      <xdr:row>98</xdr:row>
      <xdr:rowOff>25794</xdr:rowOff>
    </xdr:to>
    <xdr:sp macro="" textlink="">
      <xdr:nvSpPr>
        <xdr:cNvPr id="694" name="楕円 693"/>
        <xdr:cNvSpPr/>
      </xdr:nvSpPr>
      <xdr:spPr>
        <a:xfrm>
          <a:off x="15430500" y="1672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42321</xdr:rowOff>
    </xdr:from>
    <xdr:ext cx="534377" cy="259045"/>
    <xdr:sp macro="" textlink="">
      <xdr:nvSpPr>
        <xdr:cNvPr id="695" name="テキスト ボックス 694"/>
        <xdr:cNvSpPr txBox="1"/>
      </xdr:nvSpPr>
      <xdr:spPr>
        <a:xfrm>
          <a:off x="15214111" y="165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149495</xdr:rowOff>
    </xdr:from>
    <xdr:to>
      <xdr:col>76</xdr:col>
      <xdr:colOff>165100</xdr:colOff>
      <xdr:row>97</xdr:row>
      <xdr:rowOff>79645</xdr:rowOff>
    </xdr:to>
    <xdr:sp macro="" textlink="">
      <xdr:nvSpPr>
        <xdr:cNvPr id="696" name="楕円 695"/>
        <xdr:cNvSpPr/>
      </xdr:nvSpPr>
      <xdr:spPr>
        <a:xfrm>
          <a:off x="14541500" y="1660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96172</xdr:rowOff>
    </xdr:from>
    <xdr:ext cx="534377" cy="259045"/>
    <xdr:sp macro="" textlink="">
      <xdr:nvSpPr>
        <xdr:cNvPr id="697" name="テキスト ボックス 696"/>
        <xdr:cNvSpPr txBox="1"/>
      </xdr:nvSpPr>
      <xdr:spPr>
        <a:xfrm>
          <a:off x="14325111" y="163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126642</xdr:rowOff>
    </xdr:from>
    <xdr:to>
      <xdr:col>72</xdr:col>
      <xdr:colOff>38100</xdr:colOff>
      <xdr:row>99</xdr:row>
      <xdr:rowOff>56792</xdr:rowOff>
    </xdr:to>
    <xdr:sp macro="" textlink="">
      <xdr:nvSpPr>
        <xdr:cNvPr id="698" name="楕円 697"/>
        <xdr:cNvSpPr/>
      </xdr:nvSpPr>
      <xdr:spPr>
        <a:xfrm>
          <a:off x="13652500" y="1692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47919</xdr:rowOff>
    </xdr:from>
    <xdr:ext cx="534377" cy="259045"/>
    <xdr:sp macro="" textlink="">
      <xdr:nvSpPr>
        <xdr:cNvPr id="699" name="テキスト ボックス 698"/>
        <xdr:cNvSpPr txBox="1"/>
      </xdr:nvSpPr>
      <xdr:spPr>
        <a:xfrm>
          <a:off x="13436111" y="1702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135165</xdr:rowOff>
    </xdr:from>
    <xdr:to>
      <xdr:col>67</xdr:col>
      <xdr:colOff>101600</xdr:colOff>
      <xdr:row>99</xdr:row>
      <xdr:rowOff>65315</xdr:rowOff>
    </xdr:to>
    <xdr:sp macro="" textlink="">
      <xdr:nvSpPr>
        <xdr:cNvPr id="700" name="楕円 699"/>
        <xdr:cNvSpPr/>
      </xdr:nvSpPr>
      <xdr:spPr>
        <a:xfrm>
          <a:off x="12763500" y="1693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56442</xdr:rowOff>
    </xdr:from>
    <xdr:ext cx="469744" cy="259045"/>
    <xdr:sp macro="" textlink="">
      <xdr:nvSpPr>
        <xdr:cNvPr id="701" name="テキスト ボックス 700"/>
        <xdr:cNvSpPr txBox="1"/>
      </xdr:nvSpPr>
      <xdr:spPr>
        <a:xfrm>
          <a:off x="12579428" y="1702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47231</xdr:rowOff>
    </xdr:from>
    <xdr:to>
      <xdr:col>116</xdr:col>
      <xdr:colOff>62864</xdr:colOff>
      <xdr:row>39</xdr:row>
      <xdr:rowOff>44450</xdr:rowOff>
    </xdr:to>
    <xdr:cxnSp macro="">
      <xdr:nvCxnSpPr>
        <xdr:cNvPr id="725" name="直線コネクタ 724"/>
        <xdr:cNvCxnSpPr/>
      </xdr:nvCxnSpPr>
      <xdr:spPr>
        <a:xfrm flipV="1">
          <a:off x="22159595" y="5190731"/>
          <a:ext cx="1269" cy="154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165358</xdr:rowOff>
    </xdr:from>
    <xdr:ext cx="534377" cy="259045"/>
    <xdr:sp macro="" textlink="">
      <xdr:nvSpPr>
        <xdr:cNvPr id="728" name="投資及び出資金最大値テキスト"/>
        <xdr:cNvSpPr txBox="1"/>
      </xdr:nvSpPr>
      <xdr:spPr>
        <a:xfrm>
          <a:off x="22212300" y="4965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47231</xdr:rowOff>
    </xdr:from>
    <xdr:to>
      <xdr:col>116</xdr:col>
      <xdr:colOff>152400</xdr:colOff>
      <xdr:row>30</xdr:row>
      <xdr:rowOff>47231</xdr:rowOff>
    </xdr:to>
    <xdr:cxnSp macro="">
      <xdr:nvCxnSpPr>
        <xdr:cNvPr id="729" name="直線コネクタ 728"/>
        <xdr:cNvCxnSpPr/>
      </xdr:nvCxnSpPr>
      <xdr:spPr>
        <a:xfrm>
          <a:off x="22072600" y="51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25290</xdr:rowOff>
    </xdr:from>
    <xdr:ext cx="469744" cy="259045"/>
    <xdr:sp macro="" textlink="">
      <xdr:nvSpPr>
        <xdr:cNvPr id="731" name="投資及び出資金平均値テキスト"/>
        <xdr:cNvSpPr txBox="1"/>
      </xdr:nvSpPr>
      <xdr:spPr>
        <a:xfrm>
          <a:off x="22212300" y="6368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2413</xdr:rowOff>
    </xdr:from>
    <xdr:to>
      <xdr:col>116</xdr:col>
      <xdr:colOff>114300</xdr:colOff>
      <xdr:row>38</xdr:row>
      <xdr:rowOff>104013</xdr:rowOff>
    </xdr:to>
    <xdr:sp macro="" textlink="">
      <xdr:nvSpPr>
        <xdr:cNvPr id="732" name="フローチャート: 判断 731"/>
        <xdr:cNvSpPr/>
      </xdr:nvSpPr>
      <xdr:spPr>
        <a:xfrm>
          <a:off x="22110700" y="65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23635</xdr:rowOff>
    </xdr:from>
    <xdr:to>
      <xdr:col>112</xdr:col>
      <xdr:colOff>38100</xdr:colOff>
      <xdr:row>38</xdr:row>
      <xdr:rowOff>125235</xdr:rowOff>
    </xdr:to>
    <xdr:sp macro="" textlink="">
      <xdr:nvSpPr>
        <xdr:cNvPr id="734" name="フローチャート: 判断 733"/>
        <xdr:cNvSpPr/>
      </xdr:nvSpPr>
      <xdr:spPr>
        <a:xfrm>
          <a:off x="212725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141762</xdr:rowOff>
    </xdr:from>
    <xdr:ext cx="469744" cy="259045"/>
    <xdr:sp macro="" textlink="">
      <xdr:nvSpPr>
        <xdr:cNvPr id="735" name="テキスト ボックス 734"/>
        <xdr:cNvSpPr txBox="1"/>
      </xdr:nvSpPr>
      <xdr:spPr>
        <a:xfrm>
          <a:off x="21088428" y="63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3289</xdr:rowOff>
    </xdr:from>
    <xdr:to>
      <xdr:col>107</xdr:col>
      <xdr:colOff>101600</xdr:colOff>
      <xdr:row>38</xdr:row>
      <xdr:rowOff>104889</xdr:rowOff>
    </xdr:to>
    <xdr:sp macro="" textlink="">
      <xdr:nvSpPr>
        <xdr:cNvPr id="737" name="フローチャート: 判断 736"/>
        <xdr:cNvSpPr/>
      </xdr:nvSpPr>
      <xdr:spPr>
        <a:xfrm>
          <a:off x="20383500" y="651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121416</xdr:rowOff>
    </xdr:from>
    <xdr:ext cx="469744" cy="259045"/>
    <xdr:sp macro="" textlink="">
      <xdr:nvSpPr>
        <xdr:cNvPr id="738" name="テキスト ボックス 737"/>
        <xdr:cNvSpPr txBox="1"/>
      </xdr:nvSpPr>
      <xdr:spPr>
        <a:xfrm>
          <a:off x="20199428" y="62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39560</xdr:rowOff>
    </xdr:from>
    <xdr:to>
      <xdr:col>102</xdr:col>
      <xdr:colOff>165100</xdr:colOff>
      <xdr:row>38</xdr:row>
      <xdr:rowOff>141160</xdr:rowOff>
    </xdr:to>
    <xdr:sp macro="" textlink="">
      <xdr:nvSpPr>
        <xdr:cNvPr id="740" name="フローチャート: 判断 739"/>
        <xdr:cNvSpPr/>
      </xdr:nvSpPr>
      <xdr:spPr>
        <a:xfrm>
          <a:off x="19494500" y="65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157687</xdr:rowOff>
    </xdr:from>
    <xdr:ext cx="469744" cy="259045"/>
    <xdr:sp macro="" textlink="">
      <xdr:nvSpPr>
        <xdr:cNvPr id="741" name="テキスト ボックス 740"/>
        <xdr:cNvSpPr txBox="1"/>
      </xdr:nvSpPr>
      <xdr:spPr>
        <a:xfrm>
          <a:off x="19310428" y="63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54039</xdr:rowOff>
    </xdr:from>
    <xdr:to>
      <xdr:col>98</xdr:col>
      <xdr:colOff>38100</xdr:colOff>
      <xdr:row>38</xdr:row>
      <xdr:rowOff>155639</xdr:rowOff>
    </xdr:to>
    <xdr:sp macro="" textlink="">
      <xdr:nvSpPr>
        <xdr:cNvPr id="742" name="フローチャート: 判断 741"/>
        <xdr:cNvSpPr/>
      </xdr:nvSpPr>
      <xdr:spPr>
        <a:xfrm>
          <a:off x="18605500" y="656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716</xdr:rowOff>
    </xdr:from>
    <xdr:ext cx="469744" cy="259045"/>
    <xdr:sp macro="" textlink="">
      <xdr:nvSpPr>
        <xdr:cNvPr id="743" name="テキスト ボックス 742"/>
        <xdr:cNvSpPr txBox="1"/>
      </xdr:nvSpPr>
      <xdr:spPr>
        <a:xfrm>
          <a:off x="18421428" y="634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0"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9" name="直線コネクタ 76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0" name="テキスト ボックス 76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1" name="直線コネクタ 77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2" name="テキスト ボックス 771"/>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4" name="テキスト ボックス 773"/>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5" name="直線コネクタ 77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6" name="テキスト ボックス 775"/>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7" name="直線コネクタ 77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8" name="テキスト ボックス 77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0" name="テキスト ボックス 77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152826</xdr:rowOff>
    </xdr:from>
    <xdr:to>
      <xdr:col>116</xdr:col>
      <xdr:colOff>62864</xdr:colOff>
      <xdr:row>59</xdr:row>
      <xdr:rowOff>44450</xdr:rowOff>
    </xdr:to>
    <xdr:cxnSp macro="">
      <xdr:nvCxnSpPr>
        <xdr:cNvPr id="782" name="直線コネクタ 781"/>
        <xdr:cNvCxnSpPr/>
      </xdr:nvCxnSpPr>
      <xdr:spPr>
        <a:xfrm flipV="1">
          <a:off x="22159595" y="8896776"/>
          <a:ext cx="1269" cy="126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3"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4" name="直線コネクタ 78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99503</xdr:rowOff>
    </xdr:from>
    <xdr:ext cx="534377" cy="259045"/>
    <xdr:sp macro="" textlink="">
      <xdr:nvSpPr>
        <xdr:cNvPr id="785" name="貸付金最大値テキスト"/>
        <xdr:cNvSpPr txBox="1"/>
      </xdr:nvSpPr>
      <xdr:spPr>
        <a:xfrm>
          <a:off x="22212300" y="867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152826</xdr:rowOff>
    </xdr:from>
    <xdr:to>
      <xdr:col>116</xdr:col>
      <xdr:colOff>152400</xdr:colOff>
      <xdr:row>51</xdr:row>
      <xdr:rowOff>152826</xdr:rowOff>
    </xdr:to>
    <xdr:cxnSp macro="">
      <xdr:nvCxnSpPr>
        <xdr:cNvPr id="786" name="直線コネクタ 785"/>
        <xdr:cNvCxnSpPr/>
      </xdr:nvCxnSpPr>
      <xdr:spPr>
        <a:xfrm>
          <a:off x="22072600" y="8896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155283</xdr:rowOff>
    </xdr:from>
    <xdr:to>
      <xdr:col>116</xdr:col>
      <xdr:colOff>63500</xdr:colOff>
      <xdr:row>57</xdr:row>
      <xdr:rowOff>143834</xdr:rowOff>
    </xdr:to>
    <xdr:cxnSp macro="">
      <xdr:nvCxnSpPr>
        <xdr:cNvPr id="787" name="直線コネクタ 786"/>
        <xdr:cNvCxnSpPr/>
      </xdr:nvCxnSpPr>
      <xdr:spPr>
        <a:xfrm flipV="1">
          <a:off x="21323300" y="9756483"/>
          <a:ext cx="838200" cy="16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46105</xdr:rowOff>
    </xdr:from>
    <xdr:ext cx="469744" cy="259045"/>
    <xdr:sp macro="" textlink="">
      <xdr:nvSpPr>
        <xdr:cNvPr id="788" name="貸付金平均値テキスト"/>
        <xdr:cNvSpPr txBox="1"/>
      </xdr:nvSpPr>
      <xdr:spPr>
        <a:xfrm>
          <a:off x="22212300" y="9990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67678</xdr:rowOff>
    </xdr:from>
    <xdr:to>
      <xdr:col>116</xdr:col>
      <xdr:colOff>114300</xdr:colOff>
      <xdr:row>58</xdr:row>
      <xdr:rowOff>169278</xdr:rowOff>
    </xdr:to>
    <xdr:sp macro="" textlink="">
      <xdr:nvSpPr>
        <xdr:cNvPr id="789" name="フローチャート: 判断 788"/>
        <xdr:cNvSpPr/>
      </xdr:nvSpPr>
      <xdr:spPr>
        <a:xfrm>
          <a:off x="221107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143834</xdr:rowOff>
    </xdr:from>
    <xdr:to>
      <xdr:col>111</xdr:col>
      <xdr:colOff>177800</xdr:colOff>
      <xdr:row>59</xdr:row>
      <xdr:rowOff>23552</xdr:rowOff>
    </xdr:to>
    <xdr:cxnSp macro="">
      <xdr:nvCxnSpPr>
        <xdr:cNvPr id="790" name="直線コネクタ 789"/>
        <xdr:cNvCxnSpPr/>
      </xdr:nvCxnSpPr>
      <xdr:spPr>
        <a:xfrm flipV="1">
          <a:off x="20434300" y="9916484"/>
          <a:ext cx="889000" cy="22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65525</xdr:rowOff>
    </xdr:from>
    <xdr:to>
      <xdr:col>112</xdr:col>
      <xdr:colOff>38100</xdr:colOff>
      <xdr:row>58</xdr:row>
      <xdr:rowOff>167125</xdr:rowOff>
    </xdr:to>
    <xdr:sp macro="" textlink="">
      <xdr:nvSpPr>
        <xdr:cNvPr id="791" name="フローチャート: 判断 790"/>
        <xdr:cNvSpPr/>
      </xdr:nvSpPr>
      <xdr:spPr>
        <a:xfrm>
          <a:off x="21272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158252</xdr:rowOff>
    </xdr:from>
    <xdr:ext cx="469744" cy="259045"/>
    <xdr:sp macro="" textlink="">
      <xdr:nvSpPr>
        <xdr:cNvPr id="792" name="テキスト ボックス 791"/>
        <xdr:cNvSpPr txBox="1"/>
      </xdr:nvSpPr>
      <xdr:spPr>
        <a:xfrm>
          <a:off x="21088428" y="1010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14942</xdr:rowOff>
    </xdr:from>
    <xdr:to>
      <xdr:col>107</xdr:col>
      <xdr:colOff>50800</xdr:colOff>
      <xdr:row>59</xdr:row>
      <xdr:rowOff>23552</xdr:rowOff>
    </xdr:to>
    <xdr:cxnSp macro="">
      <xdr:nvCxnSpPr>
        <xdr:cNvPr id="793" name="直線コネクタ 792"/>
        <xdr:cNvCxnSpPr/>
      </xdr:nvCxnSpPr>
      <xdr:spPr>
        <a:xfrm>
          <a:off x="19545300" y="10130492"/>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31541</xdr:rowOff>
    </xdr:from>
    <xdr:to>
      <xdr:col>107</xdr:col>
      <xdr:colOff>101600</xdr:colOff>
      <xdr:row>58</xdr:row>
      <xdr:rowOff>133141</xdr:rowOff>
    </xdr:to>
    <xdr:sp macro="" textlink="">
      <xdr:nvSpPr>
        <xdr:cNvPr id="794" name="フローチャート: 判断 793"/>
        <xdr:cNvSpPr/>
      </xdr:nvSpPr>
      <xdr:spPr>
        <a:xfrm>
          <a:off x="203835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149668</xdr:rowOff>
    </xdr:from>
    <xdr:ext cx="469744" cy="259045"/>
    <xdr:sp macro="" textlink="">
      <xdr:nvSpPr>
        <xdr:cNvPr id="795" name="テキスト ボックス 794"/>
        <xdr:cNvSpPr txBox="1"/>
      </xdr:nvSpPr>
      <xdr:spPr>
        <a:xfrm>
          <a:off x="20199428" y="975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151740</xdr:rowOff>
    </xdr:from>
    <xdr:to>
      <xdr:col>102</xdr:col>
      <xdr:colOff>114300</xdr:colOff>
      <xdr:row>59</xdr:row>
      <xdr:rowOff>14942</xdr:rowOff>
    </xdr:to>
    <xdr:cxnSp macro="">
      <xdr:nvCxnSpPr>
        <xdr:cNvPr id="796" name="直線コネクタ 795"/>
        <xdr:cNvCxnSpPr/>
      </xdr:nvCxnSpPr>
      <xdr:spPr>
        <a:xfrm>
          <a:off x="18656300" y="10095840"/>
          <a:ext cx="889000" cy="3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72898</xdr:rowOff>
    </xdr:from>
    <xdr:to>
      <xdr:col>102</xdr:col>
      <xdr:colOff>165100</xdr:colOff>
      <xdr:row>59</xdr:row>
      <xdr:rowOff>3048</xdr:rowOff>
    </xdr:to>
    <xdr:sp macro="" textlink="">
      <xdr:nvSpPr>
        <xdr:cNvPr id="797" name="フローチャート: 判断 796"/>
        <xdr:cNvSpPr/>
      </xdr:nvSpPr>
      <xdr:spPr>
        <a:xfrm>
          <a:off x="19494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19575</xdr:rowOff>
    </xdr:from>
    <xdr:ext cx="469744" cy="259045"/>
    <xdr:sp macro="" textlink="">
      <xdr:nvSpPr>
        <xdr:cNvPr id="798" name="テキスト ボックス 797"/>
        <xdr:cNvSpPr txBox="1"/>
      </xdr:nvSpPr>
      <xdr:spPr>
        <a:xfrm>
          <a:off x="19310428" y="979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72936</xdr:rowOff>
    </xdr:from>
    <xdr:to>
      <xdr:col>98</xdr:col>
      <xdr:colOff>38100</xdr:colOff>
      <xdr:row>59</xdr:row>
      <xdr:rowOff>3086</xdr:rowOff>
    </xdr:to>
    <xdr:sp macro="" textlink="">
      <xdr:nvSpPr>
        <xdr:cNvPr id="799" name="フローチャート: 判断 798"/>
        <xdr:cNvSpPr/>
      </xdr:nvSpPr>
      <xdr:spPr>
        <a:xfrm>
          <a:off x="18605500" y="1001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19613</xdr:rowOff>
    </xdr:from>
    <xdr:ext cx="469744" cy="259045"/>
    <xdr:sp macro="" textlink="">
      <xdr:nvSpPr>
        <xdr:cNvPr id="800" name="テキスト ボックス 799"/>
        <xdr:cNvSpPr txBox="1"/>
      </xdr:nvSpPr>
      <xdr:spPr>
        <a:xfrm>
          <a:off x="18421428" y="979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104483</xdr:rowOff>
    </xdr:from>
    <xdr:to>
      <xdr:col>116</xdr:col>
      <xdr:colOff>114300</xdr:colOff>
      <xdr:row>57</xdr:row>
      <xdr:rowOff>34633</xdr:rowOff>
    </xdr:to>
    <xdr:sp macro="" textlink="">
      <xdr:nvSpPr>
        <xdr:cNvPr id="806" name="楕円 805"/>
        <xdr:cNvSpPr/>
      </xdr:nvSpPr>
      <xdr:spPr>
        <a:xfrm>
          <a:off x="22110700" y="970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127360</xdr:rowOff>
    </xdr:from>
    <xdr:ext cx="534377" cy="259045"/>
    <xdr:sp macro="" textlink="">
      <xdr:nvSpPr>
        <xdr:cNvPr id="807" name="貸付金該当値テキスト"/>
        <xdr:cNvSpPr txBox="1"/>
      </xdr:nvSpPr>
      <xdr:spPr>
        <a:xfrm>
          <a:off x="22212300" y="955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93034</xdr:rowOff>
    </xdr:from>
    <xdr:to>
      <xdr:col>112</xdr:col>
      <xdr:colOff>38100</xdr:colOff>
      <xdr:row>58</xdr:row>
      <xdr:rowOff>23184</xdr:rowOff>
    </xdr:to>
    <xdr:sp macro="" textlink="">
      <xdr:nvSpPr>
        <xdr:cNvPr id="808" name="楕円 807"/>
        <xdr:cNvSpPr/>
      </xdr:nvSpPr>
      <xdr:spPr>
        <a:xfrm>
          <a:off x="21272500" y="986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39711</xdr:rowOff>
    </xdr:from>
    <xdr:ext cx="534377" cy="259045"/>
    <xdr:sp macro="" textlink="">
      <xdr:nvSpPr>
        <xdr:cNvPr id="809" name="テキスト ボックス 808"/>
        <xdr:cNvSpPr txBox="1"/>
      </xdr:nvSpPr>
      <xdr:spPr>
        <a:xfrm>
          <a:off x="21056111" y="96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144202</xdr:rowOff>
    </xdr:from>
    <xdr:to>
      <xdr:col>107</xdr:col>
      <xdr:colOff>101600</xdr:colOff>
      <xdr:row>59</xdr:row>
      <xdr:rowOff>74352</xdr:rowOff>
    </xdr:to>
    <xdr:sp macro="" textlink="">
      <xdr:nvSpPr>
        <xdr:cNvPr id="810" name="楕円 809"/>
        <xdr:cNvSpPr/>
      </xdr:nvSpPr>
      <xdr:spPr>
        <a:xfrm>
          <a:off x="20383500" y="100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65479</xdr:rowOff>
    </xdr:from>
    <xdr:ext cx="469744" cy="259045"/>
    <xdr:sp macro="" textlink="">
      <xdr:nvSpPr>
        <xdr:cNvPr id="811" name="テキスト ボックス 810"/>
        <xdr:cNvSpPr txBox="1"/>
      </xdr:nvSpPr>
      <xdr:spPr>
        <a:xfrm>
          <a:off x="20199428" y="1018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135592</xdr:rowOff>
    </xdr:from>
    <xdr:to>
      <xdr:col>102</xdr:col>
      <xdr:colOff>165100</xdr:colOff>
      <xdr:row>59</xdr:row>
      <xdr:rowOff>65742</xdr:rowOff>
    </xdr:to>
    <xdr:sp macro="" textlink="">
      <xdr:nvSpPr>
        <xdr:cNvPr id="812" name="楕円 811"/>
        <xdr:cNvSpPr/>
      </xdr:nvSpPr>
      <xdr:spPr>
        <a:xfrm>
          <a:off x="19494500" y="100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56869</xdr:rowOff>
    </xdr:from>
    <xdr:ext cx="469744" cy="259045"/>
    <xdr:sp macro="" textlink="">
      <xdr:nvSpPr>
        <xdr:cNvPr id="813" name="テキスト ボックス 812"/>
        <xdr:cNvSpPr txBox="1"/>
      </xdr:nvSpPr>
      <xdr:spPr>
        <a:xfrm>
          <a:off x="19310428" y="1017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100940</xdr:rowOff>
    </xdr:from>
    <xdr:to>
      <xdr:col>98</xdr:col>
      <xdr:colOff>38100</xdr:colOff>
      <xdr:row>59</xdr:row>
      <xdr:rowOff>31090</xdr:rowOff>
    </xdr:to>
    <xdr:sp macro="" textlink="">
      <xdr:nvSpPr>
        <xdr:cNvPr id="814" name="楕円 813"/>
        <xdr:cNvSpPr/>
      </xdr:nvSpPr>
      <xdr:spPr>
        <a:xfrm>
          <a:off x="18605500" y="10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22217</xdr:rowOff>
    </xdr:from>
    <xdr:ext cx="469744" cy="259045"/>
    <xdr:sp macro="" textlink="">
      <xdr:nvSpPr>
        <xdr:cNvPr id="815" name="テキスト ボックス 814"/>
        <xdr:cNvSpPr txBox="1"/>
      </xdr:nvSpPr>
      <xdr:spPr>
        <a:xfrm>
          <a:off x="18421428" y="101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16218</xdr:rowOff>
    </xdr:from>
    <xdr:to>
      <xdr:col>116</xdr:col>
      <xdr:colOff>62864</xdr:colOff>
      <xdr:row>79</xdr:row>
      <xdr:rowOff>65393</xdr:rowOff>
    </xdr:to>
    <xdr:cxnSp macro="">
      <xdr:nvCxnSpPr>
        <xdr:cNvPr id="840" name="直線コネクタ 839"/>
        <xdr:cNvCxnSpPr/>
      </xdr:nvCxnSpPr>
      <xdr:spPr>
        <a:xfrm flipV="1">
          <a:off x="22159595" y="12189168"/>
          <a:ext cx="1269" cy="1420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69220</xdr:rowOff>
    </xdr:from>
    <xdr:ext cx="534377" cy="259045"/>
    <xdr:sp macro="" textlink="">
      <xdr:nvSpPr>
        <xdr:cNvPr id="841" name="繰出金最小値テキスト"/>
        <xdr:cNvSpPr txBox="1"/>
      </xdr:nvSpPr>
      <xdr:spPr>
        <a:xfrm>
          <a:off x="22212300" y="1361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65393</xdr:rowOff>
    </xdr:from>
    <xdr:to>
      <xdr:col>116</xdr:col>
      <xdr:colOff>152400</xdr:colOff>
      <xdr:row>79</xdr:row>
      <xdr:rowOff>65393</xdr:rowOff>
    </xdr:to>
    <xdr:cxnSp macro="">
      <xdr:nvCxnSpPr>
        <xdr:cNvPr id="842" name="直線コネクタ 841"/>
        <xdr:cNvCxnSpPr/>
      </xdr:nvCxnSpPr>
      <xdr:spPr>
        <a:xfrm>
          <a:off x="22072600" y="136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134345</xdr:rowOff>
    </xdr:from>
    <xdr:ext cx="599010" cy="259045"/>
    <xdr:sp macro="" textlink="">
      <xdr:nvSpPr>
        <xdr:cNvPr id="843" name="繰出金最大値テキスト"/>
        <xdr:cNvSpPr txBox="1"/>
      </xdr:nvSpPr>
      <xdr:spPr>
        <a:xfrm>
          <a:off x="22212300" y="11964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16218</xdr:rowOff>
    </xdr:from>
    <xdr:to>
      <xdr:col>116</xdr:col>
      <xdr:colOff>152400</xdr:colOff>
      <xdr:row>71</xdr:row>
      <xdr:rowOff>16218</xdr:rowOff>
    </xdr:to>
    <xdr:cxnSp macro="">
      <xdr:nvCxnSpPr>
        <xdr:cNvPr id="844" name="直線コネクタ 843"/>
        <xdr:cNvCxnSpPr/>
      </xdr:nvCxnSpPr>
      <xdr:spPr>
        <a:xfrm>
          <a:off x="22072600" y="12189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22225</xdr:rowOff>
    </xdr:from>
    <xdr:to>
      <xdr:col>116</xdr:col>
      <xdr:colOff>63500</xdr:colOff>
      <xdr:row>77</xdr:row>
      <xdr:rowOff>44031</xdr:rowOff>
    </xdr:to>
    <xdr:cxnSp macro="">
      <xdr:nvCxnSpPr>
        <xdr:cNvPr id="845" name="直線コネクタ 844"/>
        <xdr:cNvCxnSpPr/>
      </xdr:nvCxnSpPr>
      <xdr:spPr>
        <a:xfrm flipV="1">
          <a:off x="21323300" y="13223875"/>
          <a:ext cx="838200" cy="2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69435</xdr:rowOff>
    </xdr:from>
    <xdr:ext cx="534377" cy="259045"/>
    <xdr:sp macro="" textlink="">
      <xdr:nvSpPr>
        <xdr:cNvPr id="846" name="繰出金平均値テキスト"/>
        <xdr:cNvSpPr txBox="1"/>
      </xdr:nvSpPr>
      <xdr:spPr>
        <a:xfrm>
          <a:off x="22212300" y="13271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91008</xdr:rowOff>
    </xdr:from>
    <xdr:to>
      <xdr:col>116</xdr:col>
      <xdr:colOff>114300</xdr:colOff>
      <xdr:row>78</xdr:row>
      <xdr:rowOff>21158</xdr:rowOff>
    </xdr:to>
    <xdr:sp macro="" textlink="">
      <xdr:nvSpPr>
        <xdr:cNvPr id="847" name="フローチャート: 判断 846"/>
        <xdr:cNvSpPr/>
      </xdr:nvSpPr>
      <xdr:spPr>
        <a:xfrm>
          <a:off x="22110700" y="13292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44031</xdr:rowOff>
    </xdr:from>
    <xdr:to>
      <xdr:col>111</xdr:col>
      <xdr:colOff>177800</xdr:colOff>
      <xdr:row>77</xdr:row>
      <xdr:rowOff>84265</xdr:rowOff>
    </xdr:to>
    <xdr:cxnSp macro="">
      <xdr:nvCxnSpPr>
        <xdr:cNvPr id="848" name="直線コネクタ 847"/>
        <xdr:cNvCxnSpPr/>
      </xdr:nvCxnSpPr>
      <xdr:spPr>
        <a:xfrm flipV="1">
          <a:off x="20434300" y="13245681"/>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93218</xdr:rowOff>
    </xdr:from>
    <xdr:to>
      <xdr:col>112</xdr:col>
      <xdr:colOff>38100</xdr:colOff>
      <xdr:row>78</xdr:row>
      <xdr:rowOff>23368</xdr:rowOff>
    </xdr:to>
    <xdr:sp macro="" textlink="">
      <xdr:nvSpPr>
        <xdr:cNvPr id="849" name="フローチャート: 判断 848"/>
        <xdr:cNvSpPr/>
      </xdr:nvSpPr>
      <xdr:spPr>
        <a:xfrm>
          <a:off x="21272500" y="13294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14495</xdr:rowOff>
    </xdr:from>
    <xdr:ext cx="534377" cy="259045"/>
    <xdr:sp macro="" textlink="">
      <xdr:nvSpPr>
        <xdr:cNvPr id="850" name="テキスト ボックス 849"/>
        <xdr:cNvSpPr txBox="1"/>
      </xdr:nvSpPr>
      <xdr:spPr>
        <a:xfrm>
          <a:off x="21056111" y="1338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84265</xdr:rowOff>
    </xdr:from>
    <xdr:to>
      <xdr:col>107</xdr:col>
      <xdr:colOff>50800</xdr:colOff>
      <xdr:row>77</xdr:row>
      <xdr:rowOff>99073</xdr:rowOff>
    </xdr:to>
    <xdr:cxnSp macro="">
      <xdr:nvCxnSpPr>
        <xdr:cNvPr id="851" name="直線コネクタ 850"/>
        <xdr:cNvCxnSpPr/>
      </xdr:nvCxnSpPr>
      <xdr:spPr>
        <a:xfrm flipV="1">
          <a:off x="19545300" y="13285915"/>
          <a:ext cx="889000" cy="1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52133</xdr:rowOff>
    </xdr:from>
    <xdr:to>
      <xdr:col>107</xdr:col>
      <xdr:colOff>101600</xdr:colOff>
      <xdr:row>77</xdr:row>
      <xdr:rowOff>153733</xdr:rowOff>
    </xdr:to>
    <xdr:sp macro="" textlink="">
      <xdr:nvSpPr>
        <xdr:cNvPr id="852" name="フローチャート: 判断 851"/>
        <xdr:cNvSpPr/>
      </xdr:nvSpPr>
      <xdr:spPr>
        <a:xfrm>
          <a:off x="20383500" y="1325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144860</xdr:rowOff>
    </xdr:from>
    <xdr:ext cx="534377" cy="259045"/>
    <xdr:sp macro="" textlink="">
      <xdr:nvSpPr>
        <xdr:cNvPr id="853" name="テキスト ボックス 852"/>
        <xdr:cNvSpPr txBox="1"/>
      </xdr:nvSpPr>
      <xdr:spPr>
        <a:xfrm>
          <a:off x="20167111" y="1334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99073</xdr:rowOff>
    </xdr:from>
    <xdr:to>
      <xdr:col>102</xdr:col>
      <xdr:colOff>114300</xdr:colOff>
      <xdr:row>77</xdr:row>
      <xdr:rowOff>117208</xdr:rowOff>
    </xdr:to>
    <xdr:cxnSp macro="">
      <xdr:nvCxnSpPr>
        <xdr:cNvPr id="854" name="直線コネクタ 853"/>
        <xdr:cNvCxnSpPr/>
      </xdr:nvCxnSpPr>
      <xdr:spPr>
        <a:xfrm flipV="1">
          <a:off x="18656300" y="13300723"/>
          <a:ext cx="889000" cy="1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148044</xdr:rowOff>
    </xdr:from>
    <xdr:to>
      <xdr:col>102</xdr:col>
      <xdr:colOff>165100</xdr:colOff>
      <xdr:row>77</xdr:row>
      <xdr:rowOff>78194</xdr:rowOff>
    </xdr:to>
    <xdr:sp macro="" textlink="">
      <xdr:nvSpPr>
        <xdr:cNvPr id="855" name="フローチャート: 判断 854"/>
        <xdr:cNvSpPr/>
      </xdr:nvSpPr>
      <xdr:spPr>
        <a:xfrm>
          <a:off x="19494500" y="131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94721</xdr:rowOff>
    </xdr:from>
    <xdr:ext cx="534377" cy="259045"/>
    <xdr:sp macro="" textlink="">
      <xdr:nvSpPr>
        <xdr:cNvPr id="856" name="テキスト ボックス 855"/>
        <xdr:cNvSpPr txBox="1"/>
      </xdr:nvSpPr>
      <xdr:spPr>
        <a:xfrm>
          <a:off x="19278111" y="1295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137998</xdr:rowOff>
    </xdr:from>
    <xdr:to>
      <xdr:col>98</xdr:col>
      <xdr:colOff>38100</xdr:colOff>
      <xdr:row>77</xdr:row>
      <xdr:rowOff>68148</xdr:rowOff>
    </xdr:to>
    <xdr:sp macro="" textlink="">
      <xdr:nvSpPr>
        <xdr:cNvPr id="857" name="フローチャート: 判断 856"/>
        <xdr:cNvSpPr/>
      </xdr:nvSpPr>
      <xdr:spPr>
        <a:xfrm>
          <a:off x="18605500" y="131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84676</xdr:rowOff>
    </xdr:from>
    <xdr:ext cx="534377" cy="259045"/>
    <xdr:sp macro="" textlink="">
      <xdr:nvSpPr>
        <xdr:cNvPr id="858" name="テキスト ボックス 857"/>
        <xdr:cNvSpPr txBox="1"/>
      </xdr:nvSpPr>
      <xdr:spPr>
        <a:xfrm>
          <a:off x="18389111" y="1294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142875</xdr:rowOff>
    </xdr:from>
    <xdr:to>
      <xdr:col>116</xdr:col>
      <xdr:colOff>114300</xdr:colOff>
      <xdr:row>77</xdr:row>
      <xdr:rowOff>73025</xdr:rowOff>
    </xdr:to>
    <xdr:sp macro="" textlink="">
      <xdr:nvSpPr>
        <xdr:cNvPr id="864" name="楕円 863"/>
        <xdr:cNvSpPr/>
      </xdr:nvSpPr>
      <xdr:spPr>
        <a:xfrm>
          <a:off x="22110700" y="1317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165752</xdr:rowOff>
    </xdr:from>
    <xdr:ext cx="534377" cy="259045"/>
    <xdr:sp macro="" textlink="">
      <xdr:nvSpPr>
        <xdr:cNvPr id="865" name="繰出金該当値テキスト"/>
        <xdr:cNvSpPr txBox="1"/>
      </xdr:nvSpPr>
      <xdr:spPr>
        <a:xfrm>
          <a:off x="22212300" y="1302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164681</xdr:rowOff>
    </xdr:from>
    <xdr:to>
      <xdr:col>112</xdr:col>
      <xdr:colOff>38100</xdr:colOff>
      <xdr:row>77</xdr:row>
      <xdr:rowOff>94831</xdr:rowOff>
    </xdr:to>
    <xdr:sp macro="" textlink="">
      <xdr:nvSpPr>
        <xdr:cNvPr id="866" name="楕円 865"/>
        <xdr:cNvSpPr/>
      </xdr:nvSpPr>
      <xdr:spPr>
        <a:xfrm>
          <a:off x="21272500" y="1319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111358</xdr:rowOff>
    </xdr:from>
    <xdr:ext cx="534377" cy="259045"/>
    <xdr:sp macro="" textlink="">
      <xdr:nvSpPr>
        <xdr:cNvPr id="867" name="テキスト ボックス 866"/>
        <xdr:cNvSpPr txBox="1"/>
      </xdr:nvSpPr>
      <xdr:spPr>
        <a:xfrm>
          <a:off x="21056111" y="1297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33465</xdr:rowOff>
    </xdr:from>
    <xdr:to>
      <xdr:col>107</xdr:col>
      <xdr:colOff>101600</xdr:colOff>
      <xdr:row>77</xdr:row>
      <xdr:rowOff>135065</xdr:rowOff>
    </xdr:to>
    <xdr:sp macro="" textlink="">
      <xdr:nvSpPr>
        <xdr:cNvPr id="868" name="楕円 867"/>
        <xdr:cNvSpPr/>
      </xdr:nvSpPr>
      <xdr:spPr>
        <a:xfrm>
          <a:off x="20383500" y="1323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151592</xdr:rowOff>
    </xdr:from>
    <xdr:ext cx="534377" cy="259045"/>
    <xdr:sp macro="" textlink="">
      <xdr:nvSpPr>
        <xdr:cNvPr id="869" name="テキスト ボックス 868"/>
        <xdr:cNvSpPr txBox="1"/>
      </xdr:nvSpPr>
      <xdr:spPr>
        <a:xfrm>
          <a:off x="20167111" y="1301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48273</xdr:rowOff>
    </xdr:from>
    <xdr:to>
      <xdr:col>102</xdr:col>
      <xdr:colOff>165100</xdr:colOff>
      <xdr:row>77</xdr:row>
      <xdr:rowOff>149873</xdr:rowOff>
    </xdr:to>
    <xdr:sp macro="" textlink="">
      <xdr:nvSpPr>
        <xdr:cNvPr id="870" name="楕円 869"/>
        <xdr:cNvSpPr/>
      </xdr:nvSpPr>
      <xdr:spPr>
        <a:xfrm>
          <a:off x="19494500" y="1324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141000</xdr:rowOff>
    </xdr:from>
    <xdr:ext cx="534377" cy="259045"/>
    <xdr:sp macro="" textlink="">
      <xdr:nvSpPr>
        <xdr:cNvPr id="871" name="テキスト ボックス 870"/>
        <xdr:cNvSpPr txBox="1"/>
      </xdr:nvSpPr>
      <xdr:spPr>
        <a:xfrm>
          <a:off x="19278111" y="1334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66408</xdr:rowOff>
    </xdr:from>
    <xdr:to>
      <xdr:col>98</xdr:col>
      <xdr:colOff>38100</xdr:colOff>
      <xdr:row>77</xdr:row>
      <xdr:rowOff>168008</xdr:rowOff>
    </xdr:to>
    <xdr:sp macro="" textlink="">
      <xdr:nvSpPr>
        <xdr:cNvPr id="872" name="楕円 871"/>
        <xdr:cNvSpPr/>
      </xdr:nvSpPr>
      <xdr:spPr>
        <a:xfrm>
          <a:off x="18605500" y="1326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159135</xdr:rowOff>
    </xdr:from>
    <xdr:ext cx="534377" cy="259045"/>
    <xdr:sp macro="" textlink="">
      <xdr:nvSpPr>
        <xdr:cNvPr id="873" name="テキスト ボックス 872"/>
        <xdr:cNvSpPr txBox="1"/>
      </xdr:nvSpPr>
      <xdr:spPr>
        <a:xfrm>
          <a:off x="18389111" y="1336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類似団体と比較すると、災害復旧費、公債費、扶助費、貸付金が高い水準にある。</a:t>
          </a:r>
        </a:p>
        <a:p>
          <a:r>
            <a:rPr kumimoji="1" lang="ja-JP" altLang="en-US" sz="1200">
              <a:latin typeface="ＭＳ Ｐゴシック" panose="020B0600070205080204" pitchFamily="50" charset="-128"/>
              <a:ea typeface="ＭＳ Ｐゴシック" panose="020B0600070205080204" pitchFamily="50" charset="-128"/>
            </a:rPr>
            <a:t>　災害復旧費については、令和２年７月豪雨による復旧事業が影響しており、令和４年度以降は類似団体水準に戻ると予測している。一方で、公債費については、令和２年７月豪雨災害復旧事業など起債償還が始まることから、類似団体との差は広がり、高水準で推移すると予測している。</a:t>
          </a:r>
        </a:p>
        <a:p>
          <a:r>
            <a:rPr kumimoji="1" lang="ja-JP" altLang="en-US" sz="1200">
              <a:latin typeface="ＭＳ Ｐゴシック" panose="020B0600070205080204" pitchFamily="50" charset="-128"/>
              <a:ea typeface="ＭＳ Ｐゴシック" panose="020B0600070205080204" pitchFamily="50" charset="-128"/>
            </a:rPr>
            <a:t>　扶助費については、類似団体から比較すると未だ高水準ではあるが、人口減少（児童数の減）による保育所運営費や児童手当の減が影響し、その差は縮まっているが、単独事業の見直し等により差を縮めていきたい。</a:t>
          </a:r>
        </a:p>
        <a:p>
          <a:r>
            <a:rPr kumimoji="1" lang="ja-JP" altLang="en-US" sz="1200">
              <a:latin typeface="ＭＳ Ｐゴシック" panose="020B0600070205080204" pitchFamily="50" charset="-128"/>
              <a:ea typeface="ＭＳ Ｐゴシック" panose="020B0600070205080204" pitchFamily="50" charset="-128"/>
            </a:rPr>
            <a:t>　貸付金は、くま川鉄道株式会社の災害復旧事業への貸付金の増で一時的なものであり、また、構成１０市町村を代表して本市が県貸付事業を活用し貸し付けている事業であるから、増は問題はない。</a:t>
          </a:r>
        </a:p>
        <a:p>
          <a:r>
            <a:rPr kumimoji="1" lang="ja-JP" altLang="en-US" sz="1200">
              <a:latin typeface="ＭＳ Ｐゴシック" panose="020B0600070205080204" pitchFamily="50" charset="-128"/>
              <a:ea typeface="ＭＳ Ｐゴシック" panose="020B0600070205080204" pitchFamily="50" charset="-128"/>
            </a:rPr>
            <a:t>　それ以外については、高低はあるものの、ほぼ類似団体並みとなっており、昨今進めてきた事務効率化などの施策について、一定の評価はできると考える。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30,734
30,486
210.55
22,917,545
21,780,216
959,499
9,133,551
24,164,412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15.9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21133</xdr:rowOff>
    </xdr:from>
    <xdr:to>
      <xdr:col>24</xdr:col>
      <xdr:colOff>62865</xdr:colOff>
      <xdr:row>37</xdr:row>
      <xdr:rowOff>147320</xdr:rowOff>
    </xdr:to>
    <xdr:cxnSp macro="">
      <xdr:nvCxnSpPr>
        <xdr:cNvPr id="55" name="直線コネクタ 54"/>
        <xdr:cNvCxnSpPr/>
      </xdr:nvCxnSpPr>
      <xdr:spPr>
        <a:xfrm flipV="1">
          <a:off x="4633595" y="5164633"/>
          <a:ext cx="1270" cy="1326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151147</xdr:rowOff>
    </xdr:from>
    <xdr:ext cx="469744" cy="259045"/>
    <xdr:sp macro="" textlink="">
      <xdr:nvSpPr>
        <xdr:cNvPr id="56" name="議会費最小値テキスト"/>
        <xdr:cNvSpPr txBox="1"/>
      </xdr:nvSpPr>
      <xdr:spPr>
        <a:xfrm>
          <a:off x="4686300" y="649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147320</xdr:rowOff>
    </xdr:from>
    <xdr:to>
      <xdr:col>24</xdr:col>
      <xdr:colOff>152400</xdr:colOff>
      <xdr:row>37</xdr:row>
      <xdr:rowOff>147320</xdr:rowOff>
    </xdr:to>
    <xdr:cxnSp macro="">
      <xdr:nvCxnSpPr>
        <xdr:cNvPr id="57" name="直線コネクタ 56"/>
        <xdr:cNvCxnSpPr/>
      </xdr:nvCxnSpPr>
      <xdr:spPr>
        <a:xfrm>
          <a:off x="4546600" y="6490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139260</xdr:rowOff>
    </xdr:from>
    <xdr:ext cx="534377" cy="259045"/>
    <xdr:sp macro="" textlink="">
      <xdr:nvSpPr>
        <xdr:cNvPr id="58" name="議会費最大値テキスト"/>
        <xdr:cNvSpPr txBox="1"/>
      </xdr:nvSpPr>
      <xdr:spPr>
        <a:xfrm>
          <a:off x="4686300" y="493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21133</xdr:rowOff>
    </xdr:from>
    <xdr:to>
      <xdr:col>24</xdr:col>
      <xdr:colOff>152400</xdr:colOff>
      <xdr:row>30</xdr:row>
      <xdr:rowOff>21133</xdr:rowOff>
    </xdr:to>
    <xdr:cxnSp macro="">
      <xdr:nvCxnSpPr>
        <xdr:cNvPr id="59" name="直線コネクタ 58"/>
        <xdr:cNvCxnSpPr/>
      </xdr:nvCxnSpPr>
      <xdr:spPr>
        <a:xfrm>
          <a:off x="4546600" y="516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141910</xdr:rowOff>
    </xdr:from>
    <xdr:to>
      <xdr:col>24</xdr:col>
      <xdr:colOff>63500</xdr:colOff>
      <xdr:row>36</xdr:row>
      <xdr:rowOff>159131</xdr:rowOff>
    </xdr:to>
    <xdr:cxnSp macro="">
      <xdr:nvCxnSpPr>
        <xdr:cNvPr id="60" name="直線コネクタ 59"/>
        <xdr:cNvCxnSpPr/>
      </xdr:nvCxnSpPr>
      <xdr:spPr>
        <a:xfrm>
          <a:off x="3797300" y="6314110"/>
          <a:ext cx="8382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117238</xdr:rowOff>
    </xdr:from>
    <xdr:ext cx="469744" cy="259045"/>
    <xdr:sp macro="" textlink="">
      <xdr:nvSpPr>
        <xdr:cNvPr id="61" name="議会費平均値テキスト"/>
        <xdr:cNvSpPr txBox="1"/>
      </xdr:nvSpPr>
      <xdr:spPr>
        <a:xfrm>
          <a:off x="4686300" y="62894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138811</xdr:rowOff>
    </xdr:from>
    <xdr:to>
      <xdr:col>24</xdr:col>
      <xdr:colOff>114300</xdr:colOff>
      <xdr:row>37</xdr:row>
      <xdr:rowOff>68961</xdr:rowOff>
    </xdr:to>
    <xdr:sp macro="" textlink="">
      <xdr:nvSpPr>
        <xdr:cNvPr id="62" name="フローチャート: 判断 61"/>
        <xdr:cNvSpPr/>
      </xdr:nvSpPr>
      <xdr:spPr>
        <a:xfrm>
          <a:off x="4584700" y="63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141910</xdr:rowOff>
    </xdr:from>
    <xdr:to>
      <xdr:col>19</xdr:col>
      <xdr:colOff>177800</xdr:colOff>
      <xdr:row>36</xdr:row>
      <xdr:rowOff>148920</xdr:rowOff>
    </xdr:to>
    <xdr:cxnSp macro="">
      <xdr:nvCxnSpPr>
        <xdr:cNvPr id="63" name="直線コネクタ 62"/>
        <xdr:cNvCxnSpPr/>
      </xdr:nvCxnSpPr>
      <xdr:spPr>
        <a:xfrm flipV="1">
          <a:off x="2908300" y="6314110"/>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141554</xdr:rowOff>
    </xdr:from>
    <xdr:to>
      <xdr:col>20</xdr:col>
      <xdr:colOff>38100</xdr:colOff>
      <xdr:row>37</xdr:row>
      <xdr:rowOff>71704</xdr:rowOff>
    </xdr:to>
    <xdr:sp macro="" textlink="">
      <xdr:nvSpPr>
        <xdr:cNvPr id="64" name="フローチャート: 判断 63"/>
        <xdr:cNvSpPr/>
      </xdr:nvSpPr>
      <xdr:spPr>
        <a:xfrm>
          <a:off x="3746500" y="63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62831</xdr:rowOff>
    </xdr:from>
    <xdr:ext cx="469744" cy="259045"/>
    <xdr:sp macro="" textlink="">
      <xdr:nvSpPr>
        <xdr:cNvPr id="65" name="テキスト ボックス 64"/>
        <xdr:cNvSpPr txBox="1"/>
      </xdr:nvSpPr>
      <xdr:spPr>
        <a:xfrm>
          <a:off x="3562428" y="640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123469</xdr:rowOff>
    </xdr:from>
    <xdr:to>
      <xdr:col>15</xdr:col>
      <xdr:colOff>50800</xdr:colOff>
      <xdr:row>36</xdr:row>
      <xdr:rowOff>148920</xdr:rowOff>
    </xdr:to>
    <xdr:cxnSp macro="">
      <xdr:nvCxnSpPr>
        <xdr:cNvPr id="66" name="直線コネクタ 65"/>
        <xdr:cNvCxnSpPr/>
      </xdr:nvCxnSpPr>
      <xdr:spPr>
        <a:xfrm>
          <a:off x="2019300" y="6295669"/>
          <a:ext cx="889000" cy="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125552</xdr:rowOff>
    </xdr:from>
    <xdr:to>
      <xdr:col>15</xdr:col>
      <xdr:colOff>101600</xdr:colOff>
      <xdr:row>37</xdr:row>
      <xdr:rowOff>55702</xdr:rowOff>
    </xdr:to>
    <xdr:sp macro="" textlink="">
      <xdr:nvSpPr>
        <xdr:cNvPr id="67" name="フローチャート: 判断 66"/>
        <xdr:cNvSpPr/>
      </xdr:nvSpPr>
      <xdr:spPr>
        <a:xfrm>
          <a:off x="2857500" y="6297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46829</xdr:rowOff>
    </xdr:from>
    <xdr:ext cx="469744" cy="259045"/>
    <xdr:sp macro="" textlink="">
      <xdr:nvSpPr>
        <xdr:cNvPr id="68" name="テキスト ボックス 67"/>
        <xdr:cNvSpPr txBox="1"/>
      </xdr:nvSpPr>
      <xdr:spPr>
        <a:xfrm>
          <a:off x="2673428" y="6390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123469</xdr:rowOff>
    </xdr:from>
    <xdr:to>
      <xdr:col>10</xdr:col>
      <xdr:colOff>114300</xdr:colOff>
      <xdr:row>36</xdr:row>
      <xdr:rowOff>140995</xdr:rowOff>
    </xdr:to>
    <xdr:cxnSp macro="">
      <xdr:nvCxnSpPr>
        <xdr:cNvPr id="69" name="直線コネクタ 68"/>
        <xdr:cNvCxnSpPr/>
      </xdr:nvCxnSpPr>
      <xdr:spPr>
        <a:xfrm flipV="1">
          <a:off x="1130300" y="6295669"/>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110312</xdr:rowOff>
    </xdr:from>
    <xdr:to>
      <xdr:col>10</xdr:col>
      <xdr:colOff>165100</xdr:colOff>
      <xdr:row>37</xdr:row>
      <xdr:rowOff>40462</xdr:rowOff>
    </xdr:to>
    <xdr:sp macro="" textlink="">
      <xdr:nvSpPr>
        <xdr:cNvPr id="70" name="フローチャート: 判断 69"/>
        <xdr:cNvSpPr/>
      </xdr:nvSpPr>
      <xdr:spPr>
        <a:xfrm>
          <a:off x="1968500" y="6282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31589</xdr:rowOff>
    </xdr:from>
    <xdr:ext cx="469744" cy="259045"/>
    <xdr:sp macro="" textlink="">
      <xdr:nvSpPr>
        <xdr:cNvPr id="71" name="テキスト ボックス 70"/>
        <xdr:cNvSpPr txBox="1"/>
      </xdr:nvSpPr>
      <xdr:spPr>
        <a:xfrm>
          <a:off x="1784428" y="637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117932</xdr:rowOff>
    </xdr:from>
    <xdr:to>
      <xdr:col>6</xdr:col>
      <xdr:colOff>38100</xdr:colOff>
      <xdr:row>37</xdr:row>
      <xdr:rowOff>48082</xdr:rowOff>
    </xdr:to>
    <xdr:sp macro="" textlink="">
      <xdr:nvSpPr>
        <xdr:cNvPr id="72" name="フローチャート: 判断 71"/>
        <xdr:cNvSpPr/>
      </xdr:nvSpPr>
      <xdr:spPr>
        <a:xfrm>
          <a:off x="1079500" y="62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39209</xdr:rowOff>
    </xdr:from>
    <xdr:ext cx="469744" cy="259045"/>
    <xdr:sp macro="" textlink="">
      <xdr:nvSpPr>
        <xdr:cNvPr id="73" name="テキスト ボックス 72"/>
        <xdr:cNvSpPr txBox="1"/>
      </xdr:nvSpPr>
      <xdr:spPr>
        <a:xfrm>
          <a:off x="895428" y="638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108331</xdr:rowOff>
    </xdr:from>
    <xdr:to>
      <xdr:col>24</xdr:col>
      <xdr:colOff>114300</xdr:colOff>
      <xdr:row>37</xdr:row>
      <xdr:rowOff>38481</xdr:rowOff>
    </xdr:to>
    <xdr:sp macro="" textlink="">
      <xdr:nvSpPr>
        <xdr:cNvPr id="79" name="楕円 78"/>
        <xdr:cNvSpPr/>
      </xdr:nvSpPr>
      <xdr:spPr>
        <a:xfrm>
          <a:off x="4584700" y="628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131208</xdr:rowOff>
    </xdr:from>
    <xdr:ext cx="469744" cy="259045"/>
    <xdr:sp macro="" textlink="">
      <xdr:nvSpPr>
        <xdr:cNvPr id="80" name="議会費該当値テキスト"/>
        <xdr:cNvSpPr txBox="1"/>
      </xdr:nvSpPr>
      <xdr:spPr>
        <a:xfrm>
          <a:off x="4686300" y="6131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91110</xdr:rowOff>
    </xdr:from>
    <xdr:to>
      <xdr:col>20</xdr:col>
      <xdr:colOff>38100</xdr:colOff>
      <xdr:row>37</xdr:row>
      <xdr:rowOff>21260</xdr:rowOff>
    </xdr:to>
    <xdr:sp macro="" textlink="">
      <xdr:nvSpPr>
        <xdr:cNvPr id="81" name="楕円 80"/>
        <xdr:cNvSpPr/>
      </xdr:nvSpPr>
      <xdr:spPr>
        <a:xfrm>
          <a:off x="3746500" y="62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37787</xdr:rowOff>
    </xdr:from>
    <xdr:ext cx="469744" cy="259045"/>
    <xdr:sp macro="" textlink="">
      <xdr:nvSpPr>
        <xdr:cNvPr id="82" name="テキスト ボックス 81"/>
        <xdr:cNvSpPr txBox="1"/>
      </xdr:nvSpPr>
      <xdr:spPr>
        <a:xfrm>
          <a:off x="3562428" y="603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98120</xdr:rowOff>
    </xdr:from>
    <xdr:to>
      <xdr:col>15</xdr:col>
      <xdr:colOff>101600</xdr:colOff>
      <xdr:row>37</xdr:row>
      <xdr:rowOff>28270</xdr:rowOff>
    </xdr:to>
    <xdr:sp macro="" textlink="">
      <xdr:nvSpPr>
        <xdr:cNvPr id="83" name="楕円 82"/>
        <xdr:cNvSpPr/>
      </xdr:nvSpPr>
      <xdr:spPr>
        <a:xfrm>
          <a:off x="2857500" y="62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44797</xdr:rowOff>
    </xdr:from>
    <xdr:ext cx="469744" cy="259045"/>
    <xdr:sp macro="" textlink="">
      <xdr:nvSpPr>
        <xdr:cNvPr id="84" name="テキスト ボックス 83"/>
        <xdr:cNvSpPr txBox="1"/>
      </xdr:nvSpPr>
      <xdr:spPr>
        <a:xfrm>
          <a:off x="2673428" y="60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72669</xdr:rowOff>
    </xdr:from>
    <xdr:to>
      <xdr:col>10</xdr:col>
      <xdr:colOff>165100</xdr:colOff>
      <xdr:row>37</xdr:row>
      <xdr:rowOff>2819</xdr:rowOff>
    </xdr:to>
    <xdr:sp macro="" textlink="">
      <xdr:nvSpPr>
        <xdr:cNvPr id="85" name="楕円 84"/>
        <xdr:cNvSpPr/>
      </xdr:nvSpPr>
      <xdr:spPr>
        <a:xfrm>
          <a:off x="1968500" y="624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19346</xdr:rowOff>
    </xdr:from>
    <xdr:ext cx="469744" cy="259045"/>
    <xdr:sp macro="" textlink="">
      <xdr:nvSpPr>
        <xdr:cNvPr id="86" name="テキスト ボックス 85"/>
        <xdr:cNvSpPr txBox="1"/>
      </xdr:nvSpPr>
      <xdr:spPr>
        <a:xfrm>
          <a:off x="1784428" y="602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90195</xdr:rowOff>
    </xdr:from>
    <xdr:to>
      <xdr:col>6</xdr:col>
      <xdr:colOff>38100</xdr:colOff>
      <xdr:row>37</xdr:row>
      <xdr:rowOff>20345</xdr:rowOff>
    </xdr:to>
    <xdr:sp macro="" textlink="">
      <xdr:nvSpPr>
        <xdr:cNvPr id="87" name="楕円 86"/>
        <xdr:cNvSpPr/>
      </xdr:nvSpPr>
      <xdr:spPr>
        <a:xfrm>
          <a:off x="1079500" y="62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36872</xdr:rowOff>
    </xdr:from>
    <xdr:ext cx="469744" cy="259045"/>
    <xdr:sp macro="" textlink="">
      <xdr:nvSpPr>
        <xdr:cNvPr id="88" name="テキスト ボックス 87"/>
        <xdr:cNvSpPr txBox="1"/>
      </xdr:nvSpPr>
      <xdr:spPr>
        <a:xfrm>
          <a:off x="895428" y="603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47546</xdr:rowOff>
    </xdr:from>
    <xdr:to>
      <xdr:col>24</xdr:col>
      <xdr:colOff>62865</xdr:colOff>
      <xdr:row>58</xdr:row>
      <xdr:rowOff>137420</xdr:rowOff>
    </xdr:to>
    <xdr:cxnSp macro="">
      <xdr:nvCxnSpPr>
        <xdr:cNvPr id="112" name="直線コネクタ 111"/>
        <xdr:cNvCxnSpPr/>
      </xdr:nvCxnSpPr>
      <xdr:spPr>
        <a:xfrm flipV="1">
          <a:off x="4633595" y="8791496"/>
          <a:ext cx="1270" cy="1290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141247</xdr:rowOff>
    </xdr:from>
    <xdr:ext cx="534377" cy="259045"/>
    <xdr:sp macro="" textlink="">
      <xdr:nvSpPr>
        <xdr:cNvPr id="113" name="総務費最小値テキスト"/>
        <xdr:cNvSpPr txBox="1"/>
      </xdr:nvSpPr>
      <xdr:spPr>
        <a:xfrm>
          <a:off x="4686300" y="1008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137420</xdr:rowOff>
    </xdr:from>
    <xdr:to>
      <xdr:col>24</xdr:col>
      <xdr:colOff>152400</xdr:colOff>
      <xdr:row>58</xdr:row>
      <xdr:rowOff>137420</xdr:rowOff>
    </xdr:to>
    <xdr:cxnSp macro="">
      <xdr:nvCxnSpPr>
        <xdr:cNvPr id="114" name="直線コネクタ 113"/>
        <xdr:cNvCxnSpPr/>
      </xdr:nvCxnSpPr>
      <xdr:spPr>
        <a:xfrm>
          <a:off x="4546600" y="1008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165673</xdr:rowOff>
    </xdr:from>
    <xdr:ext cx="599010" cy="259045"/>
    <xdr:sp macro="" textlink="">
      <xdr:nvSpPr>
        <xdr:cNvPr id="115" name="総務費最大値テキスト"/>
        <xdr:cNvSpPr txBox="1"/>
      </xdr:nvSpPr>
      <xdr:spPr>
        <a:xfrm>
          <a:off x="4686300" y="856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718,375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47546</xdr:rowOff>
    </xdr:from>
    <xdr:to>
      <xdr:col>24</xdr:col>
      <xdr:colOff>152400</xdr:colOff>
      <xdr:row>51</xdr:row>
      <xdr:rowOff>47546</xdr:rowOff>
    </xdr:to>
    <xdr:cxnSp macro="">
      <xdr:nvCxnSpPr>
        <xdr:cNvPr id="116" name="直線コネクタ 115"/>
        <xdr:cNvCxnSpPr/>
      </xdr:nvCxnSpPr>
      <xdr:spPr>
        <a:xfrm>
          <a:off x="4546600" y="879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130539</xdr:rowOff>
    </xdr:from>
    <xdr:to>
      <xdr:col>24</xdr:col>
      <xdr:colOff>63500</xdr:colOff>
      <xdr:row>57</xdr:row>
      <xdr:rowOff>165305</xdr:rowOff>
    </xdr:to>
    <xdr:cxnSp macro="">
      <xdr:nvCxnSpPr>
        <xdr:cNvPr id="117" name="直線コネクタ 116"/>
        <xdr:cNvCxnSpPr/>
      </xdr:nvCxnSpPr>
      <xdr:spPr>
        <a:xfrm>
          <a:off x="3797300" y="9731739"/>
          <a:ext cx="838200" cy="20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120777</xdr:rowOff>
    </xdr:from>
    <xdr:ext cx="599010" cy="259045"/>
    <xdr:sp macro="" textlink="">
      <xdr:nvSpPr>
        <xdr:cNvPr id="118" name="総務費平均値テキスト"/>
        <xdr:cNvSpPr txBox="1"/>
      </xdr:nvSpPr>
      <xdr:spPr>
        <a:xfrm>
          <a:off x="4686300" y="9893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142350</xdr:rowOff>
    </xdr:from>
    <xdr:to>
      <xdr:col>24</xdr:col>
      <xdr:colOff>114300</xdr:colOff>
      <xdr:row>58</xdr:row>
      <xdr:rowOff>72500</xdr:rowOff>
    </xdr:to>
    <xdr:sp macro="" textlink="">
      <xdr:nvSpPr>
        <xdr:cNvPr id="119" name="フローチャート: 判断 118"/>
        <xdr:cNvSpPr/>
      </xdr:nvSpPr>
      <xdr:spPr>
        <a:xfrm>
          <a:off x="45847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55236</xdr:rowOff>
    </xdr:from>
    <xdr:to>
      <xdr:col>19</xdr:col>
      <xdr:colOff>177800</xdr:colOff>
      <xdr:row>56</xdr:row>
      <xdr:rowOff>130539</xdr:rowOff>
    </xdr:to>
    <xdr:cxnSp macro="">
      <xdr:nvCxnSpPr>
        <xdr:cNvPr id="120" name="直線コネクタ 119"/>
        <xdr:cNvCxnSpPr/>
      </xdr:nvCxnSpPr>
      <xdr:spPr>
        <a:xfrm>
          <a:off x="2908300" y="9656436"/>
          <a:ext cx="889000" cy="7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138409</xdr:rowOff>
    </xdr:from>
    <xdr:to>
      <xdr:col>20</xdr:col>
      <xdr:colOff>38100</xdr:colOff>
      <xdr:row>58</xdr:row>
      <xdr:rowOff>68559</xdr:rowOff>
    </xdr:to>
    <xdr:sp macro="" textlink="">
      <xdr:nvSpPr>
        <xdr:cNvPr id="121" name="フローチャート: 判断 120"/>
        <xdr:cNvSpPr/>
      </xdr:nvSpPr>
      <xdr:spPr>
        <a:xfrm>
          <a:off x="3746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59686</xdr:rowOff>
    </xdr:from>
    <xdr:ext cx="599010" cy="259045"/>
    <xdr:sp macro="" textlink="">
      <xdr:nvSpPr>
        <xdr:cNvPr id="122" name="テキスト ボックス 121"/>
        <xdr:cNvSpPr txBox="1"/>
      </xdr:nvSpPr>
      <xdr:spPr>
        <a:xfrm>
          <a:off x="3497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55236</xdr:rowOff>
    </xdr:from>
    <xdr:to>
      <xdr:col>15</xdr:col>
      <xdr:colOff>50800</xdr:colOff>
      <xdr:row>57</xdr:row>
      <xdr:rowOff>141254</xdr:rowOff>
    </xdr:to>
    <xdr:cxnSp macro="">
      <xdr:nvCxnSpPr>
        <xdr:cNvPr id="123" name="直線コネクタ 122"/>
        <xdr:cNvCxnSpPr/>
      </xdr:nvCxnSpPr>
      <xdr:spPr>
        <a:xfrm flipV="1">
          <a:off x="2019300" y="9656436"/>
          <a:ext cx="889000" cy="25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118144</xdr:rowOff>
    </xdr:from>
    <xdr:to>
      <xdr:col>15</xdr:col>
      <xdr:colOff>101600</xdr:colOff>
      <xdr:row>57</xdr:row>
      <xdr:rowOff>48294</xdr:rowOff>
    </xdr:to>
    <xdr:sp macro="" textlink="">
      <xdr:nvSpPr>
        <xdr:cNvPr id="124" name="フローチャート: 判断 123"/>
        <xdr:cNvSpPr/>
      </xdr:nvSpPr>
      <xdr:spPr>
        <a:xfrm>
          <a:off x="2857500" y="9719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39421</xdr:rowOff>
    </xdr:from>
    <xdr:ext cx="599010" cy="259045"/>
    <xdr:sp macro="" textlink="">
      <xdr:nvSpPr>
        <xdr:cNvPr id="125" name="テキスト ボックス 124"/>
        <xdr:cNvSpPr txBox="1"/>
      </xdr:nvSpPr>
      <xdr:spPr>
        <a:xfrm>
          <a:off x="2608795" y="98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141254</xdr:rowOff>
    </xdr:from>
    <xdr:to>
      <xdr:col>10</xdr:col>
      <xdr:colOff>114300</xdr:colOff>
      <xdr:row>58</xdr:row>
      <xdr:rowOff>71139</xdr:rowOff>
    </xdr:to>
    <xdr:cxnSp macro="">
      <xdr:nvCxnSpPr>
        <xdr:cNvPr id="126" name="直線コネクタ 125"/>
        <xdr:cNvCxnSpPr/>
      </xdr:nvCxnSpPr>
      <xdr:spPr>
        <a:xfrm flipV="1">
          <a:off x="1130300" y="9913904"/>
          <a:ext cx="889000" cy="10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1733</xdr:rowOff>
    </xdr:from>
    <xdr:to>
      <xdr:col>10</xdr:col>
      <xdr:colOff>165100</xdr:colOff>
      <xdr:row>58</xdr:row>
      <xdr:rowOff>103333</xdr:rowOff>
    </xdr:to>
    <xdr:sp macro="" textlink="">
      <xdr:nvSpPr>
        <xdr:cNvPr id="127" name="フローチャート: 判断 126"/>
        <xdr:cNvSpPr/>
      </xdr:nvSpPr>
      <xdr:spPr>
        <a:xfrm>
          <a:off x="1968500" y="994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94460</xdr:rowOff>
    </xdr:from>
    <xdr:ext cx="534377" cy="259045"/>
    <xdr:sp macro="" textlink="">
      <xdr:nvSpPr>
        <xdr:cNvPr id="128" name="テキスト ボックス 127"/>
        <xdr:cNvSpPr txBox="1"/>
      </xdr:nvSpPr>
      <xdr:spPr>
        <a:xfrm>
          <a:off x="1752111" y="1003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10490</xdr:rowOff>
    </xdr:from>
    <xdr:to>
      <xdr:col>6</xdr:col>
      <xdr:colOff>38100</xdr:colOff>
      <xdr:row>58</xdr:row>
      <xdr:rowOff>112090</xdr:rowOff>
    </xdr:to>
    <xdr:sp macro="" textlink="">
      <xdr:nvSpPr>
        <xdr:cNvPr id="129" name="フローチャート: 判断 128"/>
        <xdr:cNvSpPr/>
      </xdr:nvSpPr>
      <xdr:spPr>
        <a:xfrm>
          <a:off x="1079500" y="995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128617</xdr:rowOff>
    </xdr:from>
    <xdr:ext cx="534377" cy="259045"/>
    <xdr:sp macro="" textlink="">
      <xdr:nvSpPr>
        <xdr:cNvPr id="130" name="テキスト ボックス 129"/>
        <xdr:cNvSpPr txBox="1"/>
      </xdr:nvSpPr>
      <xdr:spPr>
        <a:xfrm>
          <a:off x="863111" y="972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114505</xdr:rowOff>
    </xdr:from>
    <xdr:to>
      <xdr:col>24</xdr:col>
      <xdr:colOff>114300</xdr:colOff>
      <xdr:row>58</xdr:row>
      <xdr:rowOff>44655</xdr:rowOff>
    </xdr:to>
    <xdr:sp macro="" textlink="">
      <xdr:nvSpPr>
        <xdr:cNvPr id="136" name="楕円 135"/>
        <xdr:cNvSpPr/>
      </xdr:nvSpPr>
      <xdr:spPr>
        <a:xfrm>
          <a:off x="4584700" y="988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137382</xdr:rowOff>
    </xdr:from>
    <xdr:ext cx="599010" cy="259045"/>
    <xdr:sp macro="" textlink="">
      <xdr:nvSpPr>
        <xdr:cNvPr id="137" name="総務費該当値テキスト"/>
        <xdr:cNvSpPr txBox="1"/>
      </xdr:nvSpPr>
      <xdr:spPr>
        <a:xfrm>
          <a:off x="4686300" y="973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79739</xdr:rowOff>
    </xdr:from>
    <xdr:to>
      <xdr:col>20</xdr:col>
      <xdr:colOff>38100</xdr:colOff>
      <xdr:row>57</xdr:row>
      <xdr:rowOff>9889</xdr:rowOff>
    </xdr:to>
    <xdr:sp macro="" textlink="">
      <xdr:nvSpPr>
        <xdr:cNvPr id="138" name="楕円 137"/>
        <xdr:cNvSpPr/>
      </xdr:nvSpPr>
      <xdr:spPr>
        <a:xfrm>
          <a:off x="3746500" y="9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26416</xdr:rowOff>
    </xdr:from>
    <xdr:ext cx="599010" cy="259045"/>
    <xdr:sp macro="" textlink="">
      <xdr:nvSpPr>
        <xdr:cNvPr id="139" name="テキスト ボックス 138"/>
        <xdr:cNvSpPr txBox="1"/>
      </xdr:nvSpPr>
      <xdr:spPr>
        <a:xfrm>
          <a:off x="3497795" y="9456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4436</xdr:rowOff>
    </xdr:from>
    <xdr:to>
      <xdr:col>15</xdr:col>
      <xdr:colOff>101600</xdr:colOff>
      <xdr:row>56</xdr:row>
      <xdr:rowOff>106036</xdr:rowOff>
    </xdr:to>
    <xdr:sp macro="" textlink="">
      <xdr:nvSpPr>
        <xdr:cNvPr id="140" name="楕円 139"/>
        <xdr:cNvSpPr/>
      </xdr:nvSpPr>
      <xdr:spPr>
        <a:xfrm>
          <a:off x="2857500" y="960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122563</xdr:rowOff>
    </xdr:from>
    <xdr:ext cx="599010" cy="259045"/>
    <xdr:sp macro="" textlink="">
      <xdr:nvSpPr>
        <xdr:cNvPr id="141" name="テキスト ボックス 140"/>
        <xdr:cNvSpPr txBox="1"/>
      </xdr:nvSpPr>
      <xdr:spPr>
        <a:xfrm>
          <a:off x="2608795" y="938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90454</xdr:rowOff>
    </xdr:from>
    <xdr:to>
      <xdr:col>10</xdr:col>
      <xdr:colOff>165100</xdr:colOff>
      <xdr:row>58</xdr:row>
      <xdr:rowOff>20604</xdr:rowOff>
    </xdr:to>
    <xdr:sp macro="" textlink="">
      <xdr:nvSpPr>
        <xdr:cNvPr id="142" name="楕円 141"/>
        <xdr:cNvSpPr/>
      </xdr:nvSpPr>
      <xdr:spPr>
        <a:xfrm>
          <a:off x="1968500" y="986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37131</xdr:rowOff>
    </xdr:from>
    <xdr:ext cx="599010" cy="259045"/>
    <xdr:sp macro="" textlink="">
      <xdr:nvSpPr>
        <xdr:cNvPr id="143" name="テキスト ボックス 142"/>
        <xdr:cNvSpPr txBox="1"/>
      </xdr:nvSpPr>
      <xdr:spPr>
        <a:xfrm>
          <a:off x="1719795" y="963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20339</xdr:rowOff>
    </xdr:from>
    <xdr:to>
      <xdr:col>6</xdr:col>
      <xdr:colOff>38100</xdr:colOff>
      <xdr:row>58</xdr:row>
      <xdr:rowOff>121939</xdr:rowOff>
    </xdr:to>
    <xdr:sp macro="" textlink="">
      <xdr:nvSpPr>
        <xdr:cNvPr id="144" name="楕円 143"/>
        <xdr:cNvSpPr/>
      </xdr:nvSpPr>
      <xdr:spPr>
        <a:xfrm>
          <a:off x="1079500" y="996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113066</xdr:rowOff>
    </xdr:from>
    <xdr:ext cx="534377" cy="259045"/>
    <xdr:sp macro="" textlink="">
      <xdr:nvSpPr>
        <xdr:cNvPr id="145" name="テキスト ボックス 144"/>
        <xdr:cNvSpPr txBox="1"/>
      </xdr:nvSpPr>
      <xdr:spPr>
        <a:xfrm>
          <a:off x="863111" y="1005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8" name="テキスト ボックス 157"/>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0" name="テキスト ボックス 159"/>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2" name="テキスト ボックス 161"/>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4" name="テキスト ボックス 163"/>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144743</xdr:rowOff>
    </xdr:from>
    <xdr:to>
      <xdr:col>24</xdr:col>
      <xdr:colOff>62865</xdr:colOff>
      <xdr:row>77</xdr:row>
      <xdr:rowOff>99521</xdr:rowOff>
    </xdr:to>
    <xdr:cxnSp macro="">
      <xdr:nvCxnSpPr>
        <xdr:cNvPr id="168" name="直線コネクタ 167"/>
        <xdr:cNvCxnSpPr/>
      </xdr:nvCxnSpPr>
      <xdr:spPr>
        <a:xfrm flipV="1">
          <a:off x="4633595" y="12146243"/>
          <a:ext cx="1270" cy="1154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103348</xdr:rowOff>
    </xdr:from>
    <xdr:ext cx="599010" cy="259045"/>
    <xdr:sp macro="" textlink="">
      <xdr:nvSpPr>
        <xdr:cNvPr id="169" name="民生費最小値テキスト"/>
        <xdr:cNvSpPr txBox="1"/>
      </xdr:nvSpPr>
      <xdr:spPr>
        <a:xfrm>
          <a:off x="4686300" y="13304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99521</xdr:rowOff>
    </xdr:from>
    <xdr:to>
      <xdr:col>24</xdr:col>
      <xdr:colOff>152400</xdr:colOff>
      <xdr:row>77</xdr:row>
      <xdr:rowOff>99521</xdr:rowOff>
    </xdr:to>
    <xdr:cxnSp macro="">
      <xdr:nvCxnSpPr>
        <xdr:cNvPr id="170" name="直線コネクタ 169"/>
        <xdr:cNvCxnSpPr/>
      </xdr:nvCxnSpPr>
      <xdr:spPr>
        <a:xfrm>
          <a:off x="4546600" y="13301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91420</xdr:rowOff>
    </xdr:from>
    <xdr:ext cx="599010" cy="259045"/>
    <xdr:sp macro="" textlink="">
      <xdr:nvSpPr>
        <xdr:cNvPr id="171" name="民生費最大値テキスト"/>
        <xdr:cNvSpPr txBox="1"/>
      </xdr:nvSpPr>
      <xdr:spPr>
        <a:xfrm>
          <a:off x="4686300" y="1192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398,897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144743</xdr:rowOff>
    </xdr:from>
    <xdr:to>
      <xdr:col>24</xdr:col>
      <xdr:colOff>152400</xdr:colOff>
      <xdr:row>70</xdr:row>
      <xdr:rowOff>144743</xdr:rowOff>
    </xdr:to>
    <xdr:cxnSp macro="">
      <xdr:nvCxnSpPr>
        <xdr:cNvPr id="172" name="直線コネクタ 171"/>
        <xdr:cNvCxnSpPr/>
      </xdr:nvCxnSpPr>
      <xdr:spPr>
        <a:xfrm>
          <a:off x="4546600" y="121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53806</xdr:rowOff>
    </xdr:from>
    <xdr:to>
      <xdr:col>24</xdr:col>
      <xdr:colOff>63500</xdr:colOff>
      <xdr:row>75</xdr:row>
      <xdr:rowOff>42435</xdr:rowOff>
    </xdr:to>
    <xdr:cxnSp macro="">
      <xdr:nvCxnSpPr>
        <xdr:cNvPr id="173" name="直線コネクタ 172"/>
        <xdr:cNvCxnSpPr/>
      </xdr:nvCxnSpPr>
      <xdr:spPr>
        <a:xfrm>
          <a:off x="3797300" y="12741106"/>
          <a:ext cx="838200" cy="16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84641</xdr:rowOff>
    </xdr:from>
    <xdr:ext cx="599010" cy="259045"/>
    <xdr:sp macro="" textlink="">
      <xdr:nvSpPr>
        <xdr:cNvPr id="174" name="民生費平均値テキスト"/>
        <xdr:cNvSpPr txBox="1"/>
      </xdr:nvSpPr>
      <xdr:spPr>
        <a:xfrm>
          <a:off x="4686300" y="12943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106214</xdr:rowOff>
    </xdr:from>
    <xdr:to>
      <xdr:col>24</xdr:col>
      <xdr:colOff>114300</xdr:colOff>
      <xdr:row>76</xdr:row>
      <xdr:rowOff>36364</xdr:rowOff>
    </xdr:to>
    <xdr:sp macro="" textlink="">
      <xdr:nvSpPr>
        <xdr:cNvPr id="175" name="フローチャート: 判断 174"/>
        <xdr:cNvSpPr/>
      </xdr:nvSpPr>
      <xdr:spPr>
        <a:xfrm>
          <a:off x="4584700" y="1296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53806</xdr:rowOff>
    </xdr:from>
    <xdr:to>
      <xdr:col>19</xdr:col>
      <xdr:colOff>177800</xdr:colOff>
      <xdr:row>74</xdr:row>
      <xdr:rowOff>129088</xdr:rowOff>
    </xdr:to>
    <xdr:cxnSp macro="">
      <xdr:nvCxnSpPr>
        <xdr:cNvPr id="176" name="直線コネクタ 175"/>
        <xdr:cNvCxnSpPr/>
      </xdr:nvCxnSpPr>
      <xdr:spPr>
        <a:xfrm flipV="1">
          <a:off x="2908300" y="12741106"/>
          <a:ext cx="889000" cy="7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66845</xdr:rowOff>
    </xdr:from>
    <xdr:to>
      <xdr:col>20</xdr:col>
      <xdr:colOff>38100</xdr:colOff>
      <xdr:row>75</xdr:row>
      <xdr:rowOff>168446</xdr:rowOff>
    </xdr:to>
    <xdr:sp macro="" textlink="">
      <xdr:nvSpPr>
        <xdr:cNvPr id="177" name="フローチャート: 判断 176"/>
        <xdr:cNvSpPr/>
      </xdr:nvSpPr>
      <xdr:spPr>
        <a:xfrm>
          <a:off x="3746500" y="129255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159571</xdr:rowOff>
    </xdr:from>
    <xdr:ext cx="599010" cy="259045"/>
    <xdr:sp macro="" textlink="">
      <xdr:nvSpPr>
        <xdr:cNvPr id="178" name="テキスト ボックス 177"/>
        <xdr:cNvSpPr txBox="1"/>
      </xdr:nvSpPr>
      <xdr:spPr>
        <a:xfrm>
          <a:off x="3497795" y="130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129088</xdr:rowOff>
    </xdr:from>
    <xdr:to>
      <xdr:col>15</xdr:col>
      <xdr:colOff>50800</xdr:colOff>
      <xdr:row>75</xdr:row>
      <xdr:rowOff>147230</xdr:rowOff>
    </xdr:to>
    <xdr:cxnSp macro="">
      <xdr:nvCxnSpPr>
        <xdr:cNvPr id="179" name="直線コネクタ 178"/>
        <xdr:cNvCxnSpPr/>
      </xdr:nvCxnSpPr>
      <xdr:spPr>
        <a:xfrm flipV="1">
          <a:off x="2019300" y="12816388"/>
          <a:ext cx="889000" cy="18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131319</xdr:rowOff>
    </xdr:from>
    <xdr:to>
      <xdr:col>15</xdr:col>
      <xdr:colOff>101600</xdr:colOff>
      <xdr:row>76</xdr:row>
      <xdr:rowOff>61469</xdr:rowOff>
    </xdr:to>
    <xdr:sp macro="" textlink="">
      <xdr:nvSpPr>
        <xdr:cNvPr id="180" name="フローチャート: 判断 179"/>
        <xdr:cNvSpPr/>
      </xdr:nvSpPr>
      <xdr:spPr>
        <a:xfrm>
          <a:off x="2857500" y="1299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52596</xdr:rowOff>
    </xdr:from>
    <xdr:ext cx="599010" cy="259045"/>
    <xdr:sp macro="" textlink="">
      <xdr:nvSpPr>
        <xdr:cNvPr id="181" name="テキスト ボックス 180"/>
        <xdr:cNvSpPr txBox="1"/>
      </xdr:nvSpPr>
      <xdr:spPr>
        <a:xfrm>
          <a:off x="2608795" y="1308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147230</xdr:rowOff>
    </xdr:from>
    <xdr:to>
      <xdr:col>10</xdr:col>
      <xdr:colOff>114300</xdr:colOff>
      <xdr:row>76</xdr:row>
      <xdr:rowOff>4753</xdr:rowOff>
    </xdr:to>
    <xdr:cxnSp macro="">
      <xdr:nvCxnSpPr>
        <xdr:cNvPr id="182" name="直線コネクタ 181"/>
        <xdr:cNvCxnSpPr/>
      </xdr:nvCxnSpPr>
      <xdr:spPr>
        <a:xfrm flipV="1">
          <a:off x="1130300" y="13005980"/>
          <a:ext cx="889000" cy="2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152611</xdr:rowOff>
    </xdr:from>
    <xdr:to>
      <xdr:col>10</xdr:col>
      <xdr:colOff>165100</xdr:colOff>
      <xdr:row>76</xdr:row>
      <xdr:rowOff>82761</xdr:rowOff>
    </xdr:to>
    <xdr:sp macro="" textlink="">
      <xdr:nvSpPr>
        <xdr:cNvPr id="183" name="フローチャート: 判断 182"/>
        <xdr:cNvSpPr/>
      </xdr:nvSpPr>
      <xdr:spPr>
        <a:xfrm>
          <a:off x="1968500" y="1301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73888</xdr:rowOff>
    </xdr:from>
    <xdr:ext cx="599010" cy="259045"/>
    <xdr:sp macro="" textlink="">
      <xdr:nvSpPr>
        <xdr:cNvPr id="184" name="テキスト ボックス 183"/>
        <xdr:cNvSpPr txBox="1"/>
      </xdr:nvSpPr>
      <xdr:spPr>
        <a:xfrm>
          <a:off x="1719795" y="13104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15945</xdr:rowOff>
    </xdr:from>
    <xdr:to>
      <xdr:col>6</xdr:col>
      <xdr:colOff>38100</xdr:colOff>
      <xdr:row>76</xdr:row>
      <xdr:rowOff>117545</xdr:rowOff>
    </xdr:to>
    <xdr:sp macro="" textlink="">
      <xdr:nvSpPr>
        <xdr:cNvPr id="185" name="フローチャート: 判断 184"/>
        <xdr:cNvSpPr/>
      </xdr:nvSpPr>
      <xdr:spPr>
        <a:xfrm>
          <a:off x="1079500" y="1304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108672</xdr:rowOff>
    </xdr:from>
    <xdr:ext cx="599010" cy="259045"/>
    <xdr:sp macro="" textlink="">
      <xdr:nvSpPr>
        <xdr:cNvPr id="186" name="テキスト ボックス 185"/>
        <xdr:cNvSpPr txBox="1"/>
      </xdr:nvSpPr>
      <xdr:spPr>
        <a:xfrm>
          <a:off x="830795" y="1313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163085</xdr:rowOff>
    </xdr:from>
    <xdr:to>
      <xdr:col>24</xdr:col>
      <xdr:colOff>114300</xdr:colOff>
      <xdr:row>75</xdr:row>
      <xdr:rowOff>93235</xdr:rowOff>
    </xdr:to>
    <xdr:sp macro="" textlink="">
      <xdr:nvSpPr>
        <xdr:cNvPr id="192" name="楕円 191"/>
        <xdr:cNvSpPr/>
      </xdr:nvSpPr>
      <xdr:spPr>
        <a:xfrm>
          <a:off x="4584700" y="1285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14512</xdr:rowOff>
    </xdr:from>
    <xdr:ext cx="599010" cy="259045"/>
    <xdr:sp macro="" textlink="">
      <xdr:nvSpPr>
        <xdr:cNvPr id="193" name="民生費該当値テキスト"/>
        <xdr:cNvSpPr txBox="1"/>
      </xdr:nvSpPr>
      <xdr:spPr>
        <a:xfrm>
          <a:off x="4686300" y="12701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3006</xdr:rowOff>
    </xdr:from>
    <xdr:to>
      <xdr:col>20</xdr:col>
      <xdr:colOff>38100</xdr:colOff>
      <xdr:row>74</xdr:row>
      <xdr:rowOff>104606</xdr:rowOff>
    </xdr:to>
    <xdr:sp macro="" textlink="">
      <xdr:nvSpPr>
        <xdr:cNvPr id="194" name="楕円 193"/>
        <xdr:cNvSpPr/>
      </xdr:nvSpPr>
      <xdr:spPr>
        <a:xfrm>
          <a:off x="3746500" y="1269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121133</xdr:rowOff>
    </xdr:from>
    <xdr:ext cx="599010" cy="259045"/>
    <xdr:sp macro="" textlink="">
      <xdr:nvSpPr>
        <xdr:cNvPr id="195" name="テキスト ボックス 194"/>
        <xdr:cNvSpPr txBox="1"/>
      </xdr:nvSpPr>
      <xdr:spPr>
        <a:xfrm>
          <a:off x="3497795" y="12465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78288</xdr:rowOff>
    </xdr:from>
    <xdr:to>
      <xdr:col>15</xdr:col>
      <xdr:colOff>101600</xdr:colOff>
      <xdr:row>75</xdr:row>
      <xdr:rowOff>8438</xdr:rowOff>
    </xdr:to>
    <xdr:sp macro="" textlink="">
      <xdr:nvSpPr>
        <xdr:cNvPr id="196" name="楕円 195"/>
        <xdr:cNvSpPr/>
      </xdr:nvSpPr>
      <xdr:spPr>
        <a:xfrm>
          <a:off x="2857500" y="1276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24965</xdr:rowOff>
    </xdr:from>
    <xdr:ext cx="599010" cy="259045"/>
    <xdr:sp macro="" textlink="">
      <xdr:nvSpPr>
        <xdr:cNvPr id="197" name="テキスト ボックス 196"/>
        <xdr:cNvSpPr txBox="1"/>
      </xdr:nvSpPr>
      <xdr:spPr>
        <a:xfrm>
          <a:off x="2608795" y="1254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96430</xdr:rowOff>
    </xdr:from>
    <xdr:to>
      <xdr:col>10</xdr:col>
      <xdr:colOff>165100</xdr:colOff>
      <xdr:row>76</xdr:row>
      <xdr:rowOff>26580</xdr:rowOff>
    </xdr:to>
    <xdr:sp macro="" textlink="">
      <xdr:nvSpPr>
        <xdr:cNvPr id="198" name="楕円 197"/>
        <xdr:cNvSpPr/>
      </xdr:nvSpPr>
      <xdr:spPr>
        <a:xfrm>
          <a:off x="1968500" y="129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43107</xdr:rowOff>
    </xdr:from>
    <xdr:ext cx="599010" cy="259045"/>
    <xdr:sp macro="" textlink="">
      <xdr:nvSpPr>
        <xdr:cNvPr id="199" name="テキスト ボックス 198"/>
        <xdr:cNvSpPr txBox="1"/>
      </xdr:nvSpPr>
      <xdr:spPr>
        <a:xfrm>
          <a:off x="1719795" y="12730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125403</xdr:rowOff>
    </xdr:from>
    <xdr:to>
      <xdr:col>6</xdr:col>
      <xdr:colOff>38100</xdr:colOff>
      <xdr:row>76</xdr:row>
      <xdr:rowOff>55553</xdr:rowOff>
    </xdr:to>
    <xdr:sp macro="" textlink="">
      <xdr:nvSpPr>
        <xdr:cNvPr id="200" name="楕円 199"/>
        <xdr:cNvSpPr/>
      </xdr:nvSpPr>
      <xdr:spPr>
        <a:xfrm>
          <a:off x="1079500" y="1298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72080</xdr:rowOff>
    </xdr:from>
    <xdr:ext cx="599010" cy="259045"/>
    <xdr:sp macro="" textlink="">
      <xdr:nvSpPr>
        <xdr:cNvPr id="201" name="テキスト ボックス 200"/>
        <xdr:cNvSpPr txBox="1"/>
      </xdr:nvSpPr>
      <xdr:spPr>
        <a:xfrm>
          <a:off x="830795" y="1275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64080</xdr:rowOff>
    </xdr:from>
    <xdr:to>
      <xdr:col>24</xdr:col>
      <xdr:colOff>62865</xdr:colOff>
      <xdr:row>98</xdr:row>
      <xdr:rowOff>90858</xdr:rowOff>
    </xdr:to>
    <xdr:cxnSp macro="">
      <xdr:nvCxnSpPr>
        <xdr:cNvPr id="227" name="直線コネクタ 226"/>
        <xdr:cNvCxnSpPr/>
      </xdr:nvCxnSpPr>
      <xdr:spPr>
        <a:xfrm flipV="1">
          <a:off x="4633595" y="15666030"/>
          <a:ext cx="1270" cy="1226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94685</xdr:rowOff>
    </xdr:from>
    <xdr:ext cx="534377" cy="259045"/>
    <xdr:sp macro="" textlink="">
      <xdr:nvSpPr>
        <xdr:cNvPr id="228" name="衛生費最小値テキスト"/>
        <xdr:cNvSpPr txBox="1"/>
      </xdr:nvSpPr>
      <xdr:spPr>
        <a:xfrm>
          <a:off x="4686300" y="1689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90858</xdr:rowOff>
    </xdr:from>
    <xdr:to>
      <xdr:col>24</xdr:col>
      <xdr:colOff>152400</xdr:colOff>
      <xdr:row>98</xdr:row>
      <xdr:rowOff>90858</xdr:rowOff>
    </xdr:to>
    <xdr:cxnSp macro="">
      <xdr:nvCxnSpPr>
        <xdr:cNvPr id="229" name="直線コネクタ 228"/>
        <xdr:cNvCxnSpPr/>
      </xdr:nvCxnSpPr>
      <xdr:spPr>
        <a:xfrm>
          <a:off x="4546600" y="16892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10757</xdr:rowOff>
    </xdr:from>
    <xdr:ext cx="599010" cy="259045"/>
    <xdr:sp macro="" textlink="">
      <xdr:nvSpPr>
        <xdr:cNvPr id="230" name="衛生費最大値テキスト"/>
        <xdr:cNvSpPr txBox="1"/>
      </xdr:nvSpPr>
      <xdr:spPr>
        <a:xfrm>
          <a:off x="4686300" y="15441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215,328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64080</xdr:rowOff>
    </xdr:from>
    <xdr:to>
      <xdr:col>24</xdr:col>
      <xdr:colOff>152400</xdr:colOff>
      <xdr:row>91</xdr:row>
      <xdr:rowOff>64080</xdr:rowOff>
    </xdr:to>
    <xdr:cxnSp macro="">
      <xdr:nvCxnSpPr>
        <xdr:cNvPr id="231" name="直線コネクタ 230"/>
        <xdr:cNvCxnSpPr/>
      </xdr:nvCxnSpPr>
      <xdr:spPr>
        <a:xfrm>
          <a:off x="4546600" y="15666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85424</xdr:rowOff>
    </xdr:from>
    <xdr:to>
      <xdr:col>24</xdr:col>
      <xdr:colOff>63500</xdr:colOff>
      <xdr:row>97</xdr:row>
      <xdr:rowOff>154566</xdr:rowOff>
    </xdr:to>
    <xdr:cxnSp macro="">
      <xdr:nvCxnSpPr>
        <xdr:cNvPr id="232" name="直線コネクタ 231"/>
        <xdr:cNvCxnSpPr/>
      </xdr:nvCxnSpPr>
      <xdr:spPr>
        <a:xfrm>
          <a:off x="3797300" y="15687374"/>
          <a:ext cx="838200" cy="109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171238</xdr:rowOff>
    </xdr:from>
    <xdr:ext cx="534377" cy="259045"/>
    <xdr:sp macro="" textlink="">
      <xdr:nvSpPr>
        <xdr:cNvPr id="233" name="衛生費平均値テキスト"/>
        <xdr:cNvSpPr txBox="1"/>
      </xdr:nvSpPr>
      <xdr:spPr>
        <a:xfrm>
          <a:off x="4686300" y="16458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148361</xdr:rowOff>
    </xdr:from>
    <xdr:to>
      <xdr:col>24</xdr:col>
      <xdr:colOff>114300</xdr:colOff>
      <xdr:row>97</xdr:row>
      <xdr:rowOff>78511</xdr:rowOff>
    </xdr:to>
    <xdr:sp macro="" textlink="">
      <xdr:nvSpPr>
        <xdr:cNvPr id="234" name="フローチャート: 判断 233"/>
        <xdr:cNvSpPr/>
      </xdr:nvSpPr>
      <xdr:spPr>
        <a:xfrm>
          <a:off x="45847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85424</xdr:rowOff>
    </xdr:from>
    <xdr:to>
      <xdr:col>19</xdr:col>
      <xdr:colOff>177800</xdr:colOff>
      <xdr:row>93</xdr:row>
      <xdr:rowOff>73785</xdr:rowOff>
    </xdr:to>
    <xdr:cxnSp macro="">
      <xdr:nvCxnSpPr>
        <xdr:cNvPr id="235" name="直線コネクタ 234"/>
        <xdr:cNvCxnSpPr/>
      </xdr:nvCxnSpPr>
      <xdr:spPr>
        <a:xfrm flipV="1">
          <a:off x="2908300" y="15687374"/>
          <a:ext cx="889000" cy="33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142850</xdr:rowOff>
    </xdr:from>
    <xdr:to>
      <xdr:col>20</xdr:col>
      <xdr:colOff>38100</xdr:colOff>
      <xdr:row>97</xdr:row>
      <xdr:rowOff>73000</xdr:rowOff>
    </xdr:to>
    <xdr:sp macro="" textlink="">
      <xdr:nvSpPr>
        <xdr:cNvPr id="236" name="フローチャート: 判断 235"/>
        <xdr:cNvSpPr/>
      </xdr:nvSpPr>
      <xdr:spPr>
        <a:xfrm>
          <a:off x="3746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64127</xdr:rowOff>
    </xdr:from>
    <xdr:ext cx="534377" cy="259045"/>
    <xdr:sp macro="" textlink="">
      <xdr:nvSpPr>
        <xdr:cNvPr id="237" name="テキスト ボックス 236"/>
        <xdr:cNvSpPr txBox="1"/>
      </xdr:nvSpPr>
      <xdr:spPr>
        <a:xfrm>
          <a:off x="3530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73785</xdr:rowOff>
    </xdr:from>
    <xdr:to>
      <xdr:col>15</xdr:col>
      <xdr:colOff>50800</xdr:colOff>
      <xdr:row>98</xdr:row>
      <xdr:rowOff>31938</xdr:rowOff>
    </xdr:to>
    <xdr:cxnSp macro="">
      <xdr:nvCxnSpPr>
        <xdr:cNvPr id="238" name="直線コネクタ 237"/>
        <xdr:cNvCxnSpPr/>
      </xdr:nvCxnSpPr>
      <xdr:spPr>
        <a:xfrm flipV="1">
          <a:off x="2019300" y="16018635"/>
          <a:ext cx="889000" cy="81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151439</xdr:rowOff>
    </xdr:from>
    <xdr:to>
      <xdr:col>15</xdr:col>
      <xdr:colOff>101600</xdr:colOff>
      <xdr:row>97</xdr:row>
      <xdr:rowOff>81589</xdr:rowOff>
    </xdr:to>
    <xdr:sp macro="" textlink="">
      <xdr:nvSpPr>
        <xdr:cNvPr id="239" name="フローチャート: 判断 238"/>
        <xdr:cNvSpPr/>
      </xdr:nvSpPr>
      <xdr:spPr>
        <a:xfrm>
          <a:off x="2857500" y="1661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72716</xdr:rowOff>
    </xdr:from>
    <xdr:ext cx="534377" cy="259045"/>
    <xdr:sp macro="" textlink="">
      <xdr:nvSpPr>
        <xdr:cNvPr id="240" name="テキスト ボックス 239"/>
        <xdr:cNvSpPr txBox="1"/>
      </xdr:nvSpPr>
      <xdr:spPr>
        <a:xfrm>
          <a:off x="2641111" y="1670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31938</xdr:rowOff>
    </xdr:from>
    <xdr:to>
      <xdr:col>10</xdr:col>
      <xdr:colOff>114300</xdr:colOff>
      <xdr:row>98</xdr:row>
      <xdr:rowOff>40370</xdr:rowOff>
    </xdr:to>
    <xdr:cxnSp macro="">
      <xdr:nvCxnSpPr>
        <xdr:cNvPr id="241" name="直線コネクタ 240"/>
        <xdr:cNvCxnSpPr/>
      </xdr:nvCxnSpPr>
      <xdr:spPr>
        <a:xfrm flipV="1">
          <a:off x="1130300" y="16834038"/>
          <a:ext cx="889000" cy="8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32161</xdr:rowOff>
    </xdr:from>
    <xdr:to>
      <xdr:col>10</xdr:col>
      <xdr:colOff>165100</xdr:colOff>
      <xdr:row>97</xdr:row>
      <xdr:rowOff>133761</xdr:rowOff>
    </xdr:to>
    <xdr:sp macro="" textlink="">
      <xdr:nvSpPr>
        <xdr:cNvPr id="242" name="フローチャート: 判断 241"/>
        <xdr:cNvSpPr/>
      </xdr:nvSpPr>
      <xdr:spPr>
        <a:xfrm>
          <a:off x="1968500" y="1666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150288</xdr:rowOff>
    </xdr:from>
    <xdr:ext cx="534377" cy="259045"/>
    <xdr:sp macro="" textlink="">
      <xdr:nvSpPr>
        <xdr:cNvPr id="243" name="テキスト ボックス 242"/>
        <xdr:cNvSpPr txBox="1"/>
      </xdr:nvSpPr>
      <xdr:spPr>
        <a:xfrm>
          <a:off x="1752111" y="1643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57294</xdr:rowOff>
    </xdr:from>
    <xdr:to>
      <xdr:col>6</xdr:col>
      <xdr:colOff>38100</xdr:colOff>
      <xdr:row>97</xdr:row>
      <xdr:rowOff>158894</xdr:rowOff>
    </xdr:to>
    <xdr:sp macro="" textlink="">
      <xdr:nvSpPr>
        <xdr:cNvPr id="244" name="フローチャート: 判断 243"/>
        <xdr:cNvSpPr/>
      </xdr:nvSpPr>
      <xdr:spPr>
        <a:xfrm>
          <a:off x="1079500" y="1668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3971</xdr:rowOff>
    </xdr:from>
    <xdr:ext cx="534377" cy="259045"/>
    <xdr:sp macro="" textlink="">
      <xdr:nvSpPr>
        <xdr:cNvPr id="245" name="テキスト ボックス 244"/>
        <xdr:cNvSpPr txBox="1"/>
      </xdr:nvSpPr>
      <xdr:spPr>
        <a:xfrm>
          <a:off x="863111" y="1646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103766</xdr:rowOff>
    </xdr:from>
    <xdr:to>
      <xdr:col>24</xdr:col>
      <xdr:colOff>114300</xdr:colOff>
      <xdr:row>98</xdr:row>
      <xdr:rowOff>33916</xdr:rowOff>
    </xdr:to>
    <xdr:sp macro="" textlink="">
      <xdr:nvSpPr>
        <xdr:cNvPr id="251" name="楕円 250"/>
        <xdr:cNvSpPr/>
      </xdr:nvSpPr>
      <xdr:spPr>
        <a:xfrm>
          <a:off x="4584700" y="167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18693</xdr:rowOff>
    </xdr:from>
    <xdr:ext cx="534377" cy="259045"/>
    <xdr:sp macro="" textlink="">
      <xdr:nvSpPr>
        <xdr:cNvPr id="252" name="衛生費該当値テキスト"/>
        <xdr:cNvSpPr txBox="1"/>
      </xdr:nvSpPr>
      <xdr:spPr>
        <a:xfrm>
          <a:off x="4686300" y="1664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34624</xdr:rowOff>
    </xdr:from>
    <xdr:to>
      <xdr:col>20</xdr:col>
      <xdr:colOff>38100</xdr:colOff>
      <xdr:row>91</xdr:row>
      <xdr:rowOff>136224</xdr:rowOff>
    </xdr:to>
    <xdr:sp macro="" textlink="">
      <xdr:nvSpPr>
        <xdr:cNvPr id="253" name="楕円 252"/>
        <xdr:cNvSpPr/>
      </xdr:nvSpPr>
      <xdr:spPr>
        <a:xfrm>
          <a:off x="3746500" y="1563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152751</xdr:rowOff>
    </xdr:from>
    <xdr:ext cx="599010" cy="259045"/>
    <xdr:sp macro="" textlink="">
      <xdr:nvSpPr>
        <xdr:cNvPr id="254" name="テキスト ボックス 253"/>
        <xdr:cNvSpPr txBox="1"/>
      </xdr:nvSpPr>
      <xdr:spPr>
        <a:xfrm>
          <a:off x="3497795" y="15411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22985</xdr:rowOff>
    </xdr:from>
    <xdr:to>
      <xdr:col>15</xdr:col>
      <xdr:colOff>101600</xdr:colOff>
      <xdr:row>93</xdr:row>
      <xdr:rowOff>124585</xdr:rowOff>
    </xdr:to>
    <xdr:sp macro="" textlink="">
      <xdr:nvSpPr>
        <xdr:cNvPr id="255" name="楕円 254"/>
        <xdr:cNvSpPr/>
      </xdr:nvSpPr>
      <xdr:spPr>
        <a:xfrm>
          <a:off x="2857500" y="1596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141112</xdr:rowOff>
    </xdr:from>
    <xdr:ext cx="599010" cy="259045"/>
    <xdr:sp macro="" textlink="">
      <xdr:nvSpPr>
        <xdr:cNvPr id="256" name="テキスト ボックス 255"/>
        <xdr:cNvSpPr txBox="1"/>
      </xdr:nvSpPr>
      <xdr:spPr>
        <a:xfrm>
          <a:off x="2608795" y="15743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152588</xdr:rowOff>
    </xdr:from>
    <xdr:to>
      <xdr:col>10</xdr:col>
      <xdr:colOff>165100</xdr:colOff>
      <xdr:row>98</xdr:row>
      <xdr:rowOff>82738</xdr:rowOff>
    </xdr:to>
    <xdr:sp macro="" textlink="">
      <xdr:nvSpPr>
        <xdr:cNvPr id="257" name="楕円 256"/>
        <xdr:cNvSpPr/>
      </xdr:nvSpPr>
      <xdr:spPr>
        <a:xfrm>
          <a:off x="1968500" y="1678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73865</xdr:rowOff>
    </xdr:from>
    <xdr:ext cx="534377" cy="259045"/>
    <xdr:sp macro="" textlink="">
      <xdr:nvSpPr>
        <xdr:cNvPr id="258" name="テキスト ボックス 257"/>
        <xdr:cNvSpPr txBox="1"/>
      </xdr:nvSpPr>
      <xdr:spPr>
        <a:xfrm>
          <a:off x="1752111" y="1687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161020</xdr:rowOff>
    </xdr:from>
    <xdr:to>
      <xdr:col>6</xdr:col>
      <xdr:colOff>38100</xdr:colOff>
      <xdr:row>98</xdr:row>
      <xdr:rowOff>91170</xdr:rowOff>
    </xdr:to>
    <xdr:sp macro="" textlink="">
      <xdr:nvSpPr>
        <xdr:cNvPr id="259" name="楕円 258"/>
        <xdr:cNvSpPr/>
      </xdr:nvSpPr>
      <xdr:spPr>
        <a:xfrm>
          <a:off x="1079500" y="1679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82297</xdr:rowOff>
    </xdr:from>
    <xdr:ext cx="534377" cy="259045"/>
    <xdr:sp macro="" textlink="">
      <xdr:nvSpPr>
        <xdr:cNvPr id="260" name="テキスト ボックス 259"/>
        <xdr:cNvSpPr txBox="1"/>
      </xdr:nvSpPr>
      <xdr:spPr>
        <a:xfrm>
          <a:off x="863111" y="168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135890</xdr:rowOff>
    </xdr:from>
    <xdr:to>
      <xdr:col>54</xdr:col>
      <xdr:colOff>189865</xdr:colOff>
      <xdr:row>39</xdr:row>
      <xdr:rowOff>44450</xdr:rowOff>
    </xdr:to>
    <xdr:cxnSp macro="">
      <xdr:nvCxnSpPr>
        <xdr:cNvPr id="284" name="直線コネクタ 283"/>
        <xdr:cNvCxnSpPr/>
      </xdr:nvCxnSpPr>
      <xdr:spPr>
        <a:xfrm flipV="1">
          <a:off x="10475595" y="5450840"/>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82567</xdr:rowOff>
    </xdr:from>
    <xdr:ext cx="469744" cy="259045"/>
    <xdr:sp macro="" textlink="">
      <xdr:nvSpPr>
        <xdr:cNvPr id="287" name="労働費最大値テキスト"/>
        <xdr:cNvSpPr txBox="1"/>
      </xdr:nvSpPr>
      <xdr:spPr>
        <a:xfrm>
          <a:off x="10528300" y="522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135890</xdr:rowOff>
    </xdr:from>
    <xdr:to>
      <xdr:col>55</xdr:col>
      <xdr:colOff>88900</xdr:colOff>
      <xdr:row>31</xdr:row>
      <xdr:rowOff>135890</xdr:rowOff>
    </xdr:to>
    <xdr:cxnSp macro="">
      <xdr:nvCxnSpPr>
        <xdr:cNvPr id="288" name="直線コネクタ 287"/>
        <xdr:cNvCxnSpPr/>
      </xdr:nvCxnSpPr>
      <xdr:spPr>
        <a:xfrm>
          <a:off x="10388600" y="5450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111316</xdr:rowOff>
    </xdr:from>
    <xdr:to>
      <xdr:col>55</xdr:col>
      <xdr:colOff>0</xdr:colOff>
      <xdr:row>38</xdr:row>
      <xdr:rowOff>120269</xdr:rowOff>
    </xdr:to>
    <xdr:cxnSp macro="">
      <xdr:nvCxnSpPr>
        <xdr:cNvPr id="289" name="直線コネクタ 288"/>
        <xdr:cNvCxnSpPr/>
      </xdr:nvCxnSpPr>
      <xdr:spPr>
        <a:xfrm flipV="1">
          <a:off x="9639300" y="6626416"/>
          <a:ext cx="8382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67200</xdr:rowOff>
    </xdr:from>
    <xdr:ext cx="378565" cy="259045"/>
    <xdr:sp macro="" textlink="">
      <xdr:nvSpPr>
        <xdr:cNvPr id="290" name="労働費平均値テキスト"/>
        <xdr:cNvSpPr txBox="1"/>
      </xdr:nvSpPr>
      <xdr:spPr>
        <a:xfrm>
          <a:off x="10528300" y="64108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44323</xdr:rowOff>
    </xdr:from>
    <xdr:to>
      <xdr:col>55</xdr:col>
      <xdr:colOff>50800</xdr:colOff>
      <xdr:row>38</xdr:row>
      <xdr:rowOff>145923</xdr:rowOff>
    </xdr:to>
    <xdr:sp macro="" textlink="">
      <xdr:nvSpPr>
        <xdr:cNvPr id="291" name="フローチャート: 判断 290"/>
        <xdr:cNvSpPr/>
      </xdr:nvSpPr>
      <xdr:spPr>
        <a:xfrm>
          <a:off x="10426700" y="655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120269</xdr:rowOff>
    </xdr:from>
    <xdr:to>
      <xdr:col>50</xdr:col>
      <xdr:colOff>114300</xdr:colOff>
      <xdr:row>38</xdr:row>
      <xdr:rowOff>121603</xdr:rowOff>
    </xdr:to>
    <xdr:cxnSp macro="">
      <xdr:nvCxnSpPr>
        <xdr:cNvPr id="292" name="直線コネクタ 291"/>
        <xdr:cNvCxnSpPr/>
      </xdr:nvCxnSpPr>
      <xdr:spPr>
        <a:xfrm flipV="1">
          <a:off x="8750300" y="6635369"/>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22416</xdr:rowOff>
    </xdr:from>
    <xdr:to>
      <xdr:col>50</xdr:col>
      <xdr:colOff>165100</xdr:colOff>
      <xdr:row>38</xdr:row>
      <xdr:rowOff>124016</xdr:rowOff>
    </xdr:to>
    <xdr:sp macro="" textlink="">
      <xdr:nvSpPr>
        <xdr:cNvPr id="293" name="フローチャート: 判断 292"/>
        <xdr:cNvSpPr/>
      </xdr:nvSpPr>
      <xdr:spPr>
        <a:xfrm>
          <a:off x="9588500" y="653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140543</xdr:rowOff>
    </xdr:from>
    <xdr:ext cx="378565" cy="259045"/>
    <xdr:sp macro="" textlink="">
      <xdr:nvSpPr>
        <xdr:cNvPr id="294" name="テキスト ボックス 293"/>
        <xdr:cNvSpPr txBox="1"/>
      </xdr:nvSpPr>
      <xdr:spPr>
        <a:xfrm>
          <a:off x="9450017" y="6312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121603</xdr:rowOff>
    </xdr:from>
    <xdr:to>
      <xdr:col>45</xdr:col>
      <xdr:colOff>177800</xdr:colOff>
      <xdr:row>38</xdr:row>
      <xdr:rowOff>122365</xdr:rowOff>
    </xdr:to>
    <xdr:cxnSp macro="">
      <xdr:nvCxnSpPr>
        <xdr:cNvPr id="295" name="直線コネクタ 294"/>
        <xdr:cNvCxnSpPr/>
      </xdr:nvCxnSpPr>
      <xdr:spPr>
        <a:xfrm flipV="1">
          <a:off x="7861300" y="663670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18034</xdr:rowOff>
    </xdr:from>
    <xdr:to>
      <xdr:col>46</xdr:col>
      <xdr:colOff>38100</xdr:colOff>
      <xdr:row>38</xdr:row>
      <xdr:rowOff>119634</xdr:rowOff>
    </xdr:to>
    <xdr:sp macro="" textlink="">
      <xdr:nvSpPr>
        <xdr:cNvPr id="296" name="フローチャート: 判断 295"/>
        <xdr:cNvSpPr/>
      </xdr:nvSpPr>
      <xdr:spPr>
        <a:xfrm>
          <a:off x="8699500" y="653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136161</xdr:rowOff>
    </xdr:from>
    <xdr:ext cx="378565" cy="259045"/>
    <xdr:sp macro="" textlink="">
      <xdr:nvSpPr>
        <xdr:cNvPr id="297" name="テキスト ボックス 296"/>
        <xdr:cNvSpPr txBox="1"/>
      </xdr:nvSpPr>
      <xdr:spPr>
        <a:xfrm>
          <a:off x="8561017" y="6308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122365</xdr:rowOff>
    </xdr:from>
    <xdr:to>
      <xdr:col>41</xdr:col>
      <xdr:colOff>50800</xdr:colOff>
      <xdr:row>38</xdr:row>
      <xdr:rowOff>123507</xdr:rowOff>
    </xdr:to>
    <xdr:cxnSp macro="">
      <xdr:nvCxnSpPr>
        <xdr:cNvPr id="298" name="直線コネクタ 297"/>
        <xdr:cNvCxnSpPr/>
      </xdr:nvCxnSpPr>
      <xdr:spPr>
        <a:xfrm flipV="1">
          <a:off x="6972300" y="6637465"/>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14033</xdr:rowOff>
    </xdr:from>
    <xdr:to>
      <xdr:col>41</xdr:col>
      <xdr:colOff>101600</xdr:colOff>
      <xdr:row>38</xdr:row>
      <xdr:rowOff>115633</xdr:rowOff>
    </xdr:to>
    <xdr:sp macro="" textlink="">
      <xdr:nvSpPr>
        <xdr:cNvPr id="299" name="フローチャート: 判断 298"/>
        <xdr:cNvSpPr/>
      </xdr:nvSpPr>
      <xdr:spPr>
        <a:xfrm>
          <a:off x="7810500" y="652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132161</xdr:rowOff>
    </xdr:from>
    <xdr:ext cx="378565" cy="259045"/>
    <xdr:sp macro="" textlink="">
      <xdr:nvSpPr>
        <xdr:cNvPr id="300" name="テキスト ボックス 299"/>
        <xdr:cNvSpPr txBox="1"/>
      </xdr:nvSpPr>
      <xdr:spPr>
        <a:xfrm>
          <a:off x="7672017" y="6304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32131</xdr:rowOff>
    </xdr:from>
    <xdr:to>
      <xdr:col>36</xdr:col>
      <xdr:colOff>165100</xdr:colOff>
      <xdr:row>38</xdr:row>
      <xdr:rowOff>133731</xdr:rowOff>
    </xdr:to>
    <xdr:sp macro="" textlink="">
      <xdr:nvSpPr>
        <xdr:cNvPr id="301" name="フローチャート: 判断 300"/>
        <xdr:cNvSpPr/>
      </xdr:nvSpPr>
      <xdr:spPr>
        <a:xfrm>
          <a:off x="6921500" y="654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150258</xdr:rowOff>
    </xdr:from>
    <xdr:ext cx="378565" cy="259045"/>
    <xdr:sp macro="" textlink="">
      <xdr:nvSpPr>
        <xdr:cNvPr id="302" name="テキスト ボックス 301"/>
        <xdr:cNvSpPr txBox="1"/>
      </xdr:nvSpPr>
      <xdr:spPr>
        <a:xfrm>
          <a:off x="6783017" y="6322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60516</xdr:rowOff>
    </xdr:from>
    <xdr:to>
      <xdr:col>55</xdr:col>
      <xdr:colOff>50800</xdr:colOff>
      <xdr:row>38</xdr:row>
      <xdr:rowOff>162116</xdr:rowOff>
    </xdr:to>
    <xdr:sp macro="" textlink="">
      <xdr:nvSpPr>
        <xdr:cNvPr id="308" name="楕円 307"/>
        <xdr:cNvSpPr/>
      </xdr:nvSpPr>
      <xdr:spPr>
        <a:xfrm>
          <a:off x="10426700" y="65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22751</xdr:rowOff>
    </xdr:from>
    <xdr:ext cx="378565" cy="259045"/>
    <xdr:sp macro="" textlink="">
      <xdr:nvSpPr>
        <xdr:cNvPr id="309" name="労働費該当値テキスト"/>
        <xdr:cNvSpPr txBox="1"/>
      </xdr:nvSpPr>
      <xdr:spPr>
        <a:xfrm>
          <a:off x="10528300" y="6537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69469</xdr:rowOff>
    </xdr:from>
    <xdr:to>
      <xdr:col>50</xdr:col>
      <xdr:colOff>165100</xdr:colOff>
      <xdr:row>38</xdr:row>
      <xdr:rowOff>171069</xdr:rowOff>
    </xdr:to>
    <xdr:sp macro="" textlink="">
      <xdr:nvSpPr>
        <xdr:cNvPr id="310" name="楕円 309"/>
        <xdr:cNvSpPr/>
      </xdr:nvSpPr>
      <xdr:spPr>
        <a:xfrm>
          <a:off x="9588500" y="658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162196</xdr:rowOff>
    </xdr:from>
    <xdr:ext cx="378565" cy="259045"/>
    <xdr:sp macro="" textlink="">
      <xdr:nvSpPr>
        <xdr:cNvPr id="311" name="テキスト ボックス 310"/>
        <xdr:cNvSpPr txBox="1"/>
      </xdr:nvSpPr>
      <xdr:spPr>
        <a:xfrm>
          <a:off x="9450017" y="6677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70803</xdr:rowOff>
    </xdr:from>
    <xdr:to>
      <xdr:col>46</xdr:col>
      <xdr:colOff>38100</xdr:colOff>
      <xdr:row>39</xdr:row>
      <xdr:rowOff>953</xdr:rowOff>
    </xdr:to>
    <xdr:sp macro="" textlink="">
      <xdr:nvSpPr>
        <xdr:cNvPr id="312" name="楕円 311"/>
        <xdr:cNvSpPr/>
      </xdr:nvSpPr>
      <xdr:spPr>
        <a:xfrm>
          <a:off x="8699500" y="658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163530</xdr:rowOff>
    </xdr:from>
    <xdr:ext cx="378565" cy="259045"/>
    <xdr:sp macro="" textlink="">
      <xdr:nvSpPr>
        <xdr:cNvPr id="313" name="テキスト ボックス 312"/>
        <xdr:cNvSpPr txBox="1"/>
      </xdr:nvSpPr>
      <xdr:spPr>
        <a:xfrm>
          <a:off x="8561017" y="6678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71565</xdr:rowOff>
    </xdr:from>
    <xdr:to>
      <xdr:col>41</xdr:col>
      <xdr:colOff>101600</xdr:colOff>
      <xdr:row>39</xdr:row>
      <xdr:rowOff>1715</xdr:rowOff>
    </xdr:to>
    <xdr:sp macro="" textlink="">
      <xdr:nvSpPr>
        <xdr:cNvPr id="314" name="楕円 313"/>
        <xdr:cNvSpPr/>
      </xdr:nvSpPr>
      <xdr:spPr>
        <a:xfrm>
          <a:off x="7810500" y="65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164292</xdr:rowOff>
    </xdr:from>
    <xdr:ext cx="378565" cy="259045"/>
    <xdr:sp macro="" textlink="">
      <xdr:nvSpPr>
        <xdr:cNvPr id="315" name="テキスト ボックス 314"/>
        <xdr:cNvSpPr txBox="1"/>
      </xdr:nvSpPr>
      <xdr:spPr>
        <a:xfrm>
          <a:off x="7672017" y="667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72707</xdr:rowOff>
    </xdr:from>
    <xdr:to>
      <xdr:col>36</xdr:col>
      <xdr:colOff>165100</xdr:colOff>
      <xdr:row>39</xdr:row>
      <xdr:rowOff>2857</xdr:rowOff>
    </xdr:to>
    <xdr:sp macro="" textlink="">
      <xdr:nvSpPr>
        <xdr:cNvPr id="316" name="楕円 315"/>
        <xdr:cNvSpPr/>
      </xdr:nvSpPr>
      <xdr:spPr>
        <a:xfrm>
          <a:off x="6921500" y="658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165434</xdr:rowOff>
    </xdr:from>
    <xdr:ext cx="378565" cy="259045"/>
    <xdr:sp macro="" textlink="">
      <xdr:nvSpPr>
        <xdr:cNvPr id="317" name="テキスト ボックス 316"/>
        <xdr:cNvSpPr txBox="1"/>
      </xdr:nvSpPr>
      <xdr:spPr>
        <a:xfrm>
          <a:off x="6783017" y="6680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22885</xdr:rowOff>
    </xdr:from>
    <xdr:to>
      <xdr:col>54</xdr:col>
      <xdr:colOff>189865</xdr:colOff>
      <xdr:row>59</xdr:row>
      <xdr:rowOff>17190</xdr:rowOff>
    </xdr:to>
    <xdr:cxnSp macro="">
      <xdr:nvCxnSpPr>
        <xdr:cNvPr id="341" name="直線コネクタ 340"/>
        <xdr:cNvCxnSpPr/>
      </xdr:nvCxnSpPr>
      <xdr:spPr>
        <a:xfrm flipV="1">
          <a:off x="10475595" y="8766835"/>
          <a:ext cx="1270" cy="136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21017</xdr:rowOff>
    </xdr:from>
    <xdr:ext cx="469744" cy="259045"/>
    <xdr:sp macro="" textlink="">
      <xdr:nvSpPr>
        <xdr:cNvPr id="342" name="農林水産業費最小値テキスト"/>
        <xdr:cNvSpPr txBox="1"/>
      </xdr:nvSpPr>
      <xdr:spPr>
        <a:xfrm>
          <a:off x="10528300" y="1013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17190</xdr:rowOff>
    </xdr:from>
    <xdr:to>
      <xdr:col>55</xdr:col>
      <xdr:colOff>88900</xdr:colOff>
      <xdr:row>59</xdr:row>
      <xdr:rowOff>17190</xdr:rowOff>
    </xdr:to>
    <xdr:cxnSp macro="">
      <xdr:nvCxnSpPr>
        <xdr:cNvPr id="343" name="直線コネクタ 342"/>
        <xdr:cNvCxnSpPr/>
      </xdr:nvCxnSpPr>
      <xdr:spPr>
        <a:xfrm>
          <a:off x="10388600" y="1013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141012</xdr:rowOff>
    </xdr:from>
    <xdr:ext cx="534377" cy="259045"/>
    <xdr:sp macro="" textlink="">
      <xdr:nvSpPr>
        <xdr:cNvPr id="344" name="農林水産業費最大値テキスト"/>
        <xdr:cNvSpPr txBox="1"/>
      </xdr:nvSpPr>
      <xdr:spPr>
        <a:xfrm>
          <a:off x="10528300" y="85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22885</xdr:rowOff>
    </xdr:from>
    <xdr:to>
      <xdr:col>55</xdr:col>
      <xdr:colOff>88900</xdr:colOff>
      <xdr:row>51</xdr:row>
      <xdr:rowOff>22885</xdr:rowOff>
    </xdr:to>
    <xdr:cxnSp macro="">
      <xdr:nvCxnSpPr>
        <xdr:cNvPr id="345" name="直線コネクタ 344"/>
        <xdr:cNvCxnSpPr/>
      </xdr:nvCxnSpPr>
      <xdr:spPr>
        <a:xfrm>
          <a:off x="10388600" y="87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41459</xdr:rowOff>
    </xdr:from>
    <xdr:to>
      <xdr:col>55</xdr:col>
      <xdr:colOff>0</xdr:colOff>
      <xdr:row>57</xdr:row>
      <xdr:rowOff>98971</xdr:rowOff>
    </xdr:to>
    <xdr:cxnSp macro="">
      <xdr:nvCxnSpPr>
        <xdr:cNvPr id="346" name="直線コネクタ 345"/>
        <xdr:cNvCxnSpPr/>
      </xdr:nvCxnSpPr>
      <xdr:spPr>
        <a:xfrm>
          <a:off x="9639300" y="9471209"/>
          <a:ext cx="838200" cy="400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155249</xdr:rowOff>
    </xdr:from>
    <xdr:ext cx="534377" cy="259045"/>
    <xdr:sp macro="" textlink="">
      <xdr:nvSpPr>
        <xdr:cNvPr id="347" name="農林水産業費平均値テキスト"/>
        <xdr:cNvSpPr txBox="1"/>
      </xdr:nvSpPr>
      <xdr:spPr>
        <a:xfrm>
          <a:off x="10528300" y="9584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132372</xdr:rowOff>
    </xdr:from>
    <xdr:to>
      <xdr:col>55</xdr:col>
      <xdr:colOff>50800</xdr:colOff>
      <xdr:row>57</xdr:row>
      <xdr:rowOff>62522</xdr:rowOff>
    </xdr:to>
    <xdr:sp macro="" textlink="">
      <xdr:nvSpPr>
        <xdr:cNvPr id="348" name="フローチャート: 判断 347"/>
        <xdr:cNvSpPr/>
      </xdr:nvSpPr>
      <xdr:spPr>
        <a:xfrm>
          <a:off x="104267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41459</xdr:rowOff>
    </xdr:from>
    <xdr:to>
      <xdr:col>50</xdr:col>
      <xdr:colOff>114300</xdr:colOff>
      <xdr:row>57</xdr:row>
      <xdr:rowOff>152464</xdr:rowOff>
    </xdr:to>
    <xdr:cxnSp macro="">
      <xdr:nvCxnSpPr>
        <xdr:cNvPr id="349" name="直線コネクタ 348"/>
        <xdr:cNvCxnSpPr/>
      </xdr:nvCxnSpPr>
      <xdr:spPr>
        <a:xfrm flipV="1">
          <a:off x="8750300" y="9471209"/>
          <a:ext cx="889000" cy="45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138087</xdr:rowOff>
    </xdr:from>
    <xdr:to>
      <xdr:col>50</xdr:col>
      <xdr:colOff>165100</xdr:colOff>
      <xdr:row>57</xdr:row>
      <xdr:rowOff>68237</xdr:rowOff>
    </xdr:to>
    <xdr:sp macro="" textlink="">
      <xdr:nvSpPr>
        <xdr:cNvPr id="350" name="フローチャート: 判断 349"/>
        <xdr:cNvSpPr/>
      </xdr:nvSpPr>
      <xdr:spPr>
        <a:xfrm>
          <a:off x="9588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59364</xdr:rowOff>
    </xdr:from>
    <xdr:ext cx="534377" cy="259045"/>
    <xdr:sp macro="" textlink="">
      <xdr:nvSpPr>
        <xdr:cNvPr id="351" name="テキスト ボックス 350"/>
        <xdr:cNvSpPr txBox="1"/>
      </xdr:nvSpPr>
      <xdr:spPr>
        <a:xfrm>
          <a:off x="9372111" y="983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152464</xdr:rowOff>
    </xdr:from>
    <xdr:to>
      <xdr:col>45</xdr:col>
      <xdr:colOff>177800</xdr:colOff>
      <xdr:row>57</xdr:row>
      <xdr:rowOff>162941</xdr:rowOff>
    </xdr:to>
    <xdr:cxnSp macro="">
      <xdr:nvCxnSpPr>
        <xdr:cNvPr id="352" name="直線コネクタ 351"/>
        <xdr:cNvCxnSpPr/>
      </xdr:nvCxnSpPr>
      <xdr:spPr>
        <a:xfrm flipV="1">
          <a:off x="7861300" y="9925114"/>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143345</xdr:rowOff>
    </xdr:from>
    <xdr:to>
      <xdr:col>46</xdr:col>
      <xdr:colOff>38100</xdr:colOff>
      <xdr:row>57</xdr:row>
      <xdr:rowOff>73495</xdr:rowOff>
    </xdr:to>
    <xdr:sp macro="" textlink="">
      <xdr:nvSpPr>
        <xdr:cNvPr id="353" name="フローチャート: 判断 352"/>
        <xdr:cNvSpPr/>
      </xdr:nvSpPr>
      <xdr:spPr>
        <a:xfrm>
          <a:off x="8699500" y="97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90022</xdr:rowOff>
    </xdr:from>
    <xdr:ext cx="534377" cy="259045"/>
    <xdr:sp macro="" textlink="">
      <xdr:nvSpPr>
        <xdr:cNvPr id="354" name="テキスト ボックス 353"/>
        <xdr:cNvSpPr txBox="1"/>
      </xdr:nvSpPr>
      <xdr:spPr>
        <a:xfrm>
          <a:off x="8483111" y="951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162941</xdr:rowOff>
    </xdr:from>
    <xdr:to>
      <xdr:col>41</xdr:col>
      <xdr:colOff>50800</xdr:colOff>
      <xdr:row>57</xdr:row>
      <xdr:rowOff>163246</xdr:rowOff>
    </xdr:to>
    <xdr:cxnSp macro="">
      <xdr:nvCxnSpPr>
        <xdr:cNvPr id="355" name="直線コネクタ 354"/>
        <xdr:cNvCxnSpPr/>
      </xdr:nvCxnSpPr>
      <xdr:spPr>
        <a:xfrm flipV="1">
          <a:off x="6972300" y="9935591"/>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168643</xdr:rowOff>
    </xdr:from>
    <xdr:to>
      <xdr:col>41</xdr:col>
      <xdr:colOff>101600</xdr:colOff>
      <xdr:row>57</xdr:row>
      <xdr:rowOff>98793</xdr:rowOff>
    </xdr:to>
    <xdr:sp macro="" textlink="">
      <xdr:nvSpPr>
        <xdr:cNvPr id="356" name="フローチャート: 判断 355"/>
        <xdr:cNvSpPr/>
      </xdr:nvSpPr>
      <xdr:spPr>
        <a:xfrm>
          <a:off x="7810500" y="976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115320</xdr:rowOff>
    </xdr:from>
    <xdr:ext cx="534377" cy="259045"/>
    <xdr:sp macro="" textlink="">
      <xdr:nvSpPr>
        <xdr:cNvPr id="357" name="テキスト ボックス 356"/>
        <xdr:cNvSpPr txBox="1"/>
      </xdr:nvSpPr>
      <xdr:spPr>
        <a:xfrm>
          <a:off x="7594111" y="954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31445</xdr:rowOff>
    </xdr:from>
    <xdr:to>
      <xdr:col>36</xdr:col>
      <xdr:colOff>165100</xdr:colOff>
      <xdr:row>57</xdr:row>
      <xdr:rowOff>133045</xdr:rowOff>
    </xdr:to>
    <xdr:sp macro="" textlink="">
      <xdr:nvSpPr>
        <xdr:cNvPr id="358" name="フローチャート: 判断 357"/>
        <xdr:cNvSpPr/>
      </xdr:nvSpPr>
      <xdr:spPr>
        <a:xfrm>
          <a:off x="6921500" y="980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149572</xdr:rowOff>
    </xdr:from>
    <xdr:ext cx="534377" cy="259045"/>
    <xdr:sp macro="" textlink="">
      <xdr:nvSpPr>
        <xdr:cNvPr id="359" name="テキスト ボックス 358"/>
        <xdr:cNvSpPr txBox="1"/>
      </xdr:nvSpPr>
      <xdr:spPr>
        <a:xfrm>
          <a:off x="6705111" y="957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48171</xdr:rowOff>
    </xdr:from>
    <xdr:to>
      <xdr:col>55</xdr:col>
      <xdr:colOff>50800</xdr:colOff>
      <xdr:row>57</xdr:row>
      <xdr:rowOff>149771</xdr:rowOff>
    </xdr:to>
    <xdr:sp macro="" textlink="">
      <xdr:nvSpPr>
        <xdr:cNvPr id="365" name="楕円 364"/>
        <xdr:cNvSpPr/>
      </xdr:nvSpPr>
      <xdr:spPr>
        <a:xfrm>
          <a:off x="10426700" y="982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26598</xdr:rowOff>
    </xdr:from>
    <xdr:ext cx="534377" cy="259045"/>
    <xdr:sp macro="" textlink="">
      <xdr:nvSpPr>
        <xdr:cNvPr id="366" name="農林水産業費該当値テキスト"/>
        <xdr:cNvSpPr txBox="1"/>
      </xdr:nvSpPr>
      <xdr:spPr>
        <a:xfrm>
          <a:off x="10528300" y="97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162109</xdr:rowOff>
    </xdr:from>
    <xdr:to>
      <xdr:col>50</xdr:col>
      <xdr:colOff>165100</xdr:colOff>
      <xdr:row>55</xdr:row>
      <xdr:rowOff>92259</xdr:rowOff>
    </xdr:to>
    <xdr:sp macro="" textlink="">
      <xdr:nvSpPr>
        <xdr:cNvPr id="367" name="楕円 366"/>
        <xdr:cNvSpPr/>
      </xdr:nvSpPr>
      <xdr:spPr>
        <a:xfrm>
          <a:off x="9588500" y="94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108786</xdr:rowOff>
    </xdr:from>
    <xdr:ext cx="534377" cy="259045"/>
    <xdr:sp macro="" textlink="">
      <xdr:nvSpPr>
        <xdr:cNvPr id="368" name="テキスト ボックス 367"/>
        <xdr:cNvSpPr txBox="1"/>
      </xdr:nvSpPr>
      <xdr:spPr>
        <a:xfrm>
          <a:off x="9372111" y="919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101664</xdr:rowOff>
    </xdr:from>
    <xdr:to>
      <xdr:col>46</xdr:col>
      <xdr:colOff>38100</xdr:colOff>
      <xdr:row>58</xdr:row>
      <xdr:rowOff>31814</xdr:rowOff>
    </xdr:to>
    <xdr:sp macro="" textlink="">
      <xdr:nvSpPr>
        <xdr:cNvPr id="369" name="楕円 368"/>
        <xdr:cNvSpPr/>
      </xdr:nvSpPr>
      <xdr:spPr>
        <a:xfrm>
          <a:off x="8699500" y="987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22941</xdr:rowOff>
    </xdr:from>
    <xdr:ext cx="534377" cy="259045"/>
    <xdr:sp macro="" textlink="">
      <xdr:nvSpPr>
        <xdr:cNvPr id="370" name="テキスト ボックス 369"/>
        <xdr:cNvSpPr txBox="1"/>
      </xdr:nvSpPr>
      <xdr:spPr>
        <a:xfrm>
          <a:off x="8483111" y="996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112141</xdr:rowOff>
    </xdr:from>
    <xdr:to>
      <xdr:col>41</xdr:col>
      <xdr:colOff>101600</xdr:colOff>
      <xdr:row>58</xdr:row>
      <xdr:rowOff>42291</xdr:rowOff>
    </xdr:to>
    <xdr:sp macro="" textlink="">
      <xdr:nvSpPr>
        <xdr:cNvPr id="371" name="楕円 370"/>
        <xdr:cNvSpPr/>
      </xdr:nvSpPr>
      <xdr:spPr>
        <a:xfrm>
          <a:off x="7810500" y="98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33418</xdr:rowOff>
    </xdr:from>
    <xdr:ext cx="534377" cy="259045"/>
    <xdr:sp macro="" textlink="">
      <xdr:nvSpPr>
        <xdr:cNvPr id="372" name="テキスト ボックス 371"/>
        <xdr:cNvSpPr txBox="1"/>
      </xdr:nvSpPr>
      <xdr:spPr>
        <a:xfrm>
          <a:off x="7594111" y="997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112446</xdr:rowOff>
    </xdr:from>
    <xdr:to>
      <xdr:col>36</xdr:col>
      <xdr:colOff>165100</xdr:colOff>
      <xdr:row>58</xdr:row>
      <xdr:rowOff>42596</xdr:rowOff>
    </xdr:to>
    <xdr:sp macro="" textlink="">
      <xdr:nvSpPr>
        <xdr:cNvPr id="373" name="楕円 372"/>
        <xdr:cNvSpPr/>
      </xdr:nvSpPr>
      <xdr:spPr>
        <a:xfrm>
          <a:off x="6921500" y="98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33723</xdr:rowOff>
    </xdr:from>
    <xdr:ext cx="534377" cy="259045"/>
    <xdr:sp macro="" textlink="">
      <xdr:nvSpPr>
        <xdr:cNvPr id="374" name="テキスト ボックス 373"/>
        <xdr:cNvSpPr txBox="1"/>
      </xdr:nvSpPr>
      <xdr:spPr>
        <a:xfrm>
          <a:off x="6705111"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82331</xdr:rowOff>
    </xdr:from>
    <xdr:to>
      <xdr:col>54</xdr:col>
      <xdr:colOff>189865</xdr:colOff>
      <xdr:row>78</xdr:row>
      <xdr:rowOff>120782</xdr:rowOff>
    </xdr:to>
    <xdr:cxnSp macro="">
      <xdr:nvCxnSpPr>
        <xdr:cNvPr id="396" name="直線コネクタ 395"/>
        <xdr:cNvCxnSpPr/>
      </xdr:nvCxnSpPr>
      <xdr:spPr>
        <a:xfrm flipV="1">
          <a:off x="10475595" y="12426731"/>
          <a:ext cx="1270" cy="1067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124609</xdr:rowOff>
    </xdr:from>
    <xdr:ext cx="469744" cy="259045"/>
    <xdr:sp macro="" textlink="">
      <xdr:nvSpPr>
        <xdr:cNvPr id="397" name="商工費最小値テキスト"/>
        <xdr:cNvSpPr txBox="1"/>
      </xdr:nvSpPr>
      <xdr:spPr>
        <a:xfrm>
          <a:off x="10528300" y="1349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120782</xdr:rowOff>
    </xdr:from>
    <xdr:to>
      <xdr:col>55</xdr:col>
      <xdr:colOff>88900</xdr:colOff>
      <xdr:row>78</xdr:row>
      <xdr:rowOff>120782</xdr:rowOff>
    </xdr:to>
    <xdr:cxnSp macro="">
      <xdr:nvCxnSpPr>
        <xdr:cNvPr id="398" name="直線コネクタ 397"/>
        <xdr:cNvCxnSpPr/>
      </xdr:nvCxnSpPr>
      <xdr:spPr>
        <a:xfrm>
          <a:off x="10388600" y="13493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29008</xdr:rowOff>
    </xdr:from>
    <xdr:ext cx="599010" cy="259045"/>
    <xdr:sp macro="" textlink="">
      <xdr:nvSpPr>
        <xdr:cNvPr id="399" name="商工費最大値テキスト"/>
        <xdr:cNvSpPr txBox="1"/>
      </xdr:nvSpPr>
      <xdr:spPr>
        <a:xfrm>
          <a:off x="10528300" y="1220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237,548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82331</xdr:rowOff>
    </xdr:from>
    <xdr:to>
      <xdr:col>55</xdr:col>
      <xdr:colOff>88900</xdr:colOff>
      <xdr:row>72</xdr:row>
      <xdr:rowOff>82331</xdr:rowOff>
    </xdr:to>
    <xdr:cxnSp macro="">
      <xdr:nvCxnSpPr>
        <xdr:cNvPr id="400" name="直線コネクタ 399"/>
        <xdr:cNvCxnSpPr/>
      </xdr:nvCxnSpPr>
      <xdr:spPr>
        <a:xfrm>
          <a:off x="10388600" y="12426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166281</xdr:rowOff>
    </xdr:from>
    <xdr:to>
      <xdr:col>55</xdr:col>
      <xdr:colOff>0</xdr:colOff>
      <xdr:row>78</xdr:row>
      <xdr:rowOff>15154</xdr:rowOff>
    </xdr:to>
    <xdr:cxnSp macro="">
      <xdr:nvCxnSpPr>
        <xdr:cNvPr id="401" name="直線コネクタ 400"/>
        <xdr:cNvCxnSpPr/>
      </xdr:nvCxnSpPr>
      <xdr:spPr>
        <a:xfrm>
          <a:off x="9639300" y="13367931"/>
          <a:ext cx="838200" cy="2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126137</xdr:rowOff>
    </xdr:from>
    <xdr:ext cx="534377" cy="259045"/>
    <xdr:sp macro="" textlink="">
      <xdr:nvSpPr>
        <xdr:cNvPr id="402" name="商工費平均値テキスト"/>
        <xdr:cNvSpPr txBox="1"/>
      </xdr:nvSpPr>
      <xdr:spPr>
        <a:xfrm>
          <a:off x="10528300" y="13327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147710</xdr:rowOff>
    </xdr:from>
    <xdr:to>
      <xdr:col>55</xdr:col>
      <xdr:colOff>50800</xdr:colOff>
      <xdr:row>78</xdr:row>
      <xdr:rowOff>77860</xdr:rowOff>
    </xdr:to>
    <xdr:sp macro="" textlink="">
      <xdr:nvSpPr>
        <xdr:cNvPr id="403" name="フローチャート: 判断 402"/>
        <xdr:cNvSpPr/>
      </xdr:nvSpPr>
      <xdr:spPr>
        <a:xfrm>
          <a:off x="10426700" y="1334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166281</xdr:rowOff>
    </xdr:from>
    <xdr:to>
      <xdr:col>50</xdr:col>
      <xdr:colOff>114300</xdr:colOff>
      <xdr:row>78</xdr:row>
      <xdr:rowOff>38646</xdr:rowOff>
    </xdr:to>
    <xdr:cxnSp macro="">
      <xdr:nvCxnSpPr>
        <xdr:cNvPr id="404" name="直線コネクタ 403"/>
        <xdr:cNvCxnSpPr/>
      </xdr:nvCxnSpPr>
      <xdr:spPr>
        <a:xfrm flipV="1">
          <a:off x="8750300" y="13367931"/>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159474</xdr:rowOff>
    </xdr:from>
    <xdr:to>
      <xdr:col>50</xdr:col>
      <xdr:colOff>165100</xdr:colOff>
      <xdr:row>78</xdr:row>
      <xdr:rowOff>89624</xdr:rowOff>
    </xdr:to>
    <xdr:sp macro="" textlink="">
      <xdr:nvSpPr>
        <xdr:cNvPr id="405" name="フローチャート: 判断 404"/>
        <xdr:cNvSpPr/>
      </xdr:nvSpPr>
      <xdr:spPr>
        <a:xfrm>
          <a:off x="9588500" y="133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80751</xdr:rowOff>
    </xdr:from>
    <xdr:ext cx="534377" cy="259045"/>
    <xdr:sp macro="" textlink="">
      <xdr:nvSpPr>
        <xdr:cNvPr id="406" name="テキスト ボックス 405"/>
        <xdr:cNvSpPr txBox="1"/>
      </xdr:nvSpPr>
      <xdr:spPr>
        <a:xfrm>
          <a:off x="9372111" y="134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38646</xdr:rowOff>
    </xdr:from>
    <xdr:to>
      <xdr:col>45</xdr:col>
      <xdr:colOff>177800</xdr:colOff>
      <xdr:row>78</xdr:row>
      <xdr:rowOff>39610</xdr:rowOff>
    </xdr:to>
    <xdr:cxnSp macro="">
      <xdr:nvCxnSpPr>
        <xdr:cNvPr id="407" name="直線コネクタ 406"/>
        <xdr:cNvCxnSpPr/>
      </xdr:nvCxnSpPr>
      <xdr:spPr>
        <a:xfrm flipV="1">
          <a:off x="7861300" y="13411746"/>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126126</xdr:rowOff>
    </xdr:from>
    <xdr:to>
      <xdr:col>46</xdr:col>
      <xdr:colOff>38100</xdr:colOff>
      <xdr:row>78</xdr:row>
      <xdr:rowOff>56276</xdr:rowOff>
    </xdr:to>
    <xdr:sp macro="" textlink="">
      <xdr:nvSpPr>
        <xdr:cNvPr id="408" name="フローチャート: 判断 407"/>
        <xdr:cNvSpPr/>
      </xdr:nvSpPr>
      <xdr:spPr>
        <a:xfrm>
          <a:off x="8699500" y="1332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72803</xdr:rowOff>
    </xdr:from>
    <xdr:ext cx="534377" cy="259045"/>
    <xdr:sp macro="" textlink="">
      <xdr:nvSpPr>
        <xdr:cNvPr id="409" name="テキスト ボックス 408"/>
        <xdr:cNvSpPr txBox="1"/>
      </xdr:nvSpPr>
      <xdr:spPr>
        <a:xfrm>
          <a:off x="8483111" y="1310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39610</xdr:rowOff>
    </xdr:from>
    <xdr:to>
      <xdr:col>41</xdr:col>
      <xdr:colOff>50800</xdr:colOff>
      <xdr:row>78</xdr:row>
      <xdr:rowOff>71394</xdr:rowOff>
    </xdr:to>
    <xdr:cxnSp macro="">
      <xdr:nvCxnSpPr>
        <xdr:cNvPr id="410" name="直線コネクタ 409"/>
        <xdr:cNvCxnSpPr/>
      </xdr:nvCxnSpPr>
      <xdr:spPr>
        <a:xfrm flipV="1">
          <a:off x="6972300" y="13412710"/>
          <a:ext cx="889000" cy="3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285</xdr:rowOff>
    </xdr:from>
    <xdr:to>
      <xdr:col>41</xdr:col>
      <xdr:colOff>101600</xdr:colOff>
      <xdr:row>78</xdr:row>
      <xdr:rowOff>101885</xdr:rowOff>
    </xdr:to>
    <xdr:sp macro="" textlink="">
      <xdr:nvSpPr>
        <xdr:cNvPr id="411" name="フローチャート: 判断 410"/>
        <xdr:cNvSpPr/>
      </xdr:nvSpPr>
      <xdr:spPr>
        <a:xfrm>
          <a:off x="7810500" y="1337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93012</xdr:rowOff>
    </xdr:from>
    <xdr:ext cx="534377" cy="259045"/>
    <xdr:sp macro="" textlink="">
      <xdr:nvSpPr>
        <xdr:cNvPr id="412" name="テキスト ボックス 411"/>
        <xdr:cNvSpPr txBox="1"/>
      </xdr:nvSpPr>
      <xdr:spPr>
        <a:xfrm>
          <a:off x="7594111" y="1346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19794</xdr:rowOff>
    </xdr:from>
    <xdr:to>
      <xdr:col>36</xdr:col>
      <xdr:colOff>165100</xdr:colOff>
      <xdr:row>78</xdr:row>
      <xdr:rowOff>121394</xdr:rowOff>
    </xdr:to>
    <xdr:sp macro="" textlink="">
      <xdr:nvSpPr>
        <xdr:cNvPr id="413" name="フローチャート: 判断 412"/>
        <xdr:cNvSpPr/>
      </xdr:nvSpPr>
      <xdr:spPr>
        <a:xfrm>
          <a:off x="6921500" y="1339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137921</xdr:rowOff>
    </xdr:from>
    <xdr:ext cx="534377" cy="259045"/>
    <xdr:sp macro="" textlink="">
      <xdr:nvSpPr>
        <xdr:cNvPr id="414" name="テキスト ボックス 413"/>
        <xdr:cNvSpPr txBox="1"/>
      </xdr:nvSpPr>
      <xdr:spPr>
        <a:xfrm>
          <a:off x="6705111" y="1316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135804</xdr:rowOff>
    </xdr:from>
    <xdr:to>
      <xdr:col>55</xdr:col>
      <xdr:colOff>50800</xdr:colOff>
      <xdr:row>78</xdr:row>
      <xdr:rowOff>65954</xdr:rowOff>
    </xdr:to>
    <xdr:sp macro="" textlink="">
      <xdr:nvSpPr>
        <xdr:cNvPr id="420" name="楕円 419"/>
        <xdr:cNvSpPr/>
      </xdr:nvSpPr>
      <xdr:spPr>
        <a:xfrm>
          <a:off x="10426700" y="1333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95181</xdr:rowOff>
    </xdr:from>
    <xdr:ext cx="534377" cy="259045"/>
    <xdr:sp macro="" textlink="">
      <xdr:nvSpPr>
        <xdr:cNvPr id="421" name="商工費該当値テキスト"/>
        <xdr:cNvSpPr txBox="1"/>
      </xdr:nvSpPr>
      <xdr:spPr>
        <a:xfrm>
          <a:off x="10528300" y="1312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115481</xdr:rowOff>
    </xdr:from>
    <xdr:to>
      <xdr:col>50</xdr:col>
      <xdr:colOff>165100</xdr:colOff>
      <xdr:row>78</xdr:row>
      <xdr:rowOff>45631</xdr:rowOff>
    </xdr:to>
    <xdr:sp macro="" textlink="">
      <xdr:nvSpPr>
        <xdr:cNvPr id="422" name="楕円 421"/>
        <xdr:cNvSpPr/>
      </xdr:nvSpPr>
      <xdr:spPr>
        <a:xfrm>
          <a:off x="9588500" y="133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62158</xdr:rowOff>
    </xdr:from>
    <xdr:ext cx="534377" cy="259045"/>
    <xdr:sp macro="" textlink="">
      <xdr:nvSpPr>
        <xdr:cNvPr id="423" name="テキスト ボックス 422"/>
        <xdr:cNvSpPr txBox="1"/>
      </xdr:nvSpPr>
      <xdr:spPr>
        <a:xfrm>
          <a:off x="9372111" y="1309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159296</xdr:rowOff>
    </xdr:from>
    <xdr:to>
      <xdr:col>46</xdr:col>
      <xdr:colOff>38100</xdr:colOff>
      <xdr:row>78</xdr:row>
      <xdr:rowOff>89446</xdr:rowOff>
    </xdr:to>
    <xdr:sp macro="" textlink="">
      <xdr:nvSpPr>
        <xdr:cNvPr id="424" name="楕円 423"/>
        <xdr:cNvSpPr/>
      </xdr:nvSpPr>
      <xdr:spPr>
        <a:xfrm>
          <a:off x="8699500" y="133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80573</xdr:rowOff>
    </xdr:from>
    <xdr:ext cx="534377" cy="259045"/>
    <xdr:sp macro="" textlink="">
      <xdr:nvSpPr>
        <xdr:cNvPr id="425" name="テキスト ボックス 424"/>
        <xdr:cNvSpPr txBox="1"/>
      </xdr:nvSpPr>
      <xdr:spPr>
        <a:xfrm>
          <a:off x="8483111" y="1345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160260</xdr:rowOff>
    </xdr:from>
    <xdr:to>
      <xdr:col>41</xdr:col>
      <xdr:colOff>101600</xdr:colOff>
      <xdr:row>78</xdr:row>
      <xdr:rowOff>90410</xdr:rowOff>
    </xdr:to>
    <xdr:sp macro="" textlink="">
      <xdr:nvSpPr>
        <xdr:cNvPr id="426" name="楕円 425"/>
        <xdr:cNvSpPr/>
      </xdr:nvSpPr>
      <xdr:spPr>
        <a:xfrm>
          <a:off x="7810500" y="1336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106937</xdr:rowOff>
    </xdr:from>
    <xdr:ext cx="534377" cy="259045"/>
    <xdr:sp macro="" textlink="">
      <xdr:nvSpPr>
        <xdr:cNvPr id="427" name="テキスト ボックス 426"/>
        <xdr:cNvSpPr txBox="1"/>
      </xdr:nvSpPr>
      <xdr:spPr>
        <a:xfrm>
          <a:off x="7594111" y="1313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20594</xdr:rowOff>
    </xdr:from>
    <xdr:to>
      <xdr:col>36</xdr:col>
      <xdr:colOff>165100</xdr:colOff>
      <xdr:row>78</xdr:row>
      <xdr:rowOff>122194</xdr:rowOff>
    </xdr:to>
    <xdr:sp macro="" textlink="">
      <xdr:nvSpPr>
        <xdr:cNvPr id="428" name="楕円 427"/>
        <xdr:cNvSpPr/>
      </xdr:nvSpPr>
      <xdr:spPr>
        <a:xfrm>
          <a:off x="6921500" y="1339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113321</xdr:rowOff>
    </xdr:from>
    <xdr:ext cx="534377" cy="259045"/>
    <xdr:sp macro="" textlink="">
      <xdr:nvSpPr>
        <xdr:cNvPr id="429" name="テキスト ボックス 428"/>
        <xdr:cNvSpPr txBox="1"/>
      </xdr:nvSpPr>
      <xdr:spPr>
        <a:xfrm>
          <a:off x="6705111" y="1348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5" name="テキスト ボックス 444"/>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7" name="テキスト ボックス 446"/>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32310</xdr:rowOff>
    </xdr:from>
    <xdr:to>
      <xdr:col>54</xdr:col>
      <xdr:colOff>189865</xdr:colOff>
      <xdr:row>98</xdr:row>
      <xdr:rowOff>138153</xdr:rowOff>
    </xdr:to>
    <xdr:cxnSp macro="">
      <xdr:nvCxnSpPr>
        <xdr:cNvPr id="455" name="直線コネクタ 454"/>
        <xdr:cNvCxnSpPr/>
      </xdr:nvCxnSpPr>
      <xdr:spPr>
        <a:xfrm flipV="1">
          <a:off x="10475595" y="15634260"/>
          <a:ext cx="1270" cy="13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141980</xdr:rowOff>
    </xdr:from>
    <xdr:ext cx="534377" cy="259045"/>
    <xdr:sp macro="" textlink="">
      <xdr:nvSpPr>
        <xdr:cNvPr id="456" name="土木費最小値テキスト"/>
        <xdr:cNvSpPr txBox="1"/>
      </xdr:nvSpPr>
      <xdr:spPr>
        <a:xfrm>
          <a:off x="10528300" y="1694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138153</xdr:rowOff>
    </xdr:from>
    <xdr:to>
      <xdr:col>55</xdr:col>
      <xdr:colOff>88900</xdr:colOff>
      <xdr:row>98</xdr:row>
      <xdr:rowOff>138153</xdr:rowOff>
    </xdr:to>
    <xdr:cxnSp macro="">
      <xdr:nvCxnSpPr>
        <xdr:cNvPr id="457" name="直線コネクタ 456"/>
        <xdr:cNvCxnSpPr/>
      </xdr:nvCxnSpPr>
      <xdr:spPr>
        <a:xfrm>
          <a:off x="10388600" y="16940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150437</xdr:rowOff>
    </xdr:from>
    <xdr:ext cx="599010" cy="259045"/>
    <xdr:sp macro="" textlink="">
      <xdr:nvSpPr>
        <xdr:cNvPr id="458" name="土木費最大値テキスト"/>
        <xdr:cNvSpPr txBox="1"/>
      </xdr:nvSpPr>
      <xdr:spPr>
        <a:xfrm>
          <a:off x="10528300" y="15409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32310</xdr:rowOff>
    </xdr:from>
    <xdr:to>
      <xdr:col>55</xdr:col>
      <xdr:colOff>88900</xdr:colOff>
      <xdr:row>91</xdr:row>
      <xdr:rowOff>32310</xdr:rowOff>
    </xdr:to>
    <xdr:cxnSp macro="">
      <xdr:nvCxnSpPr>
        <xdr:cNvPr id="459" name="直線コネクタ 458"/>
        <xdr:cNvCxnSpPr/>
      </xdr:nvCxnSpPr>
      <xdr:spPr>
        <a:xfrm>
          <a:off x="10388600" y="1563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31637</xdr:rowOff>
    </xdr:from>
    <xdr:to>
      <xdr:col>55</xdr:col>
      <xdr:colOff>0</xdr:colOff>
      <xdr:row>97</xdr:row>
      <xdr:rowOff>162213</xdr:rowOff>
    </xdr:to>
    <xdr:cxnSp macro="">
      <xdr:nvCxnSpPr>
        <xdr:cNvPr id="460" name="直線コネクタ 459"/>
        <xdr:cNvCxnSpPr/>
      </xdr:nvCxnSpPr>
      <xdr:spPr>
        <a:xfrm flipV="1">
          <a:off x="9639300" y="16662287"/>
          <a:ext cx="838200" cy="13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1934</xdr:rowOff>
    </xdr:from>
    <xdr:ext cx="534377" cy="259045"/>
    <xdr:sp macro="" textlink="">
      <xdr:nvSpPr>
        <xdr:cNvPr id="461" name="土木費平均値テキスト"/>
        <xdr:cNvSpPr txBox="1"/>
      </xdr:nvSpPr>
      <xdr:spPr>
        <a:xfrm>
          <a:off x="10528300" y="16632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23507</xdr:rowOff>
    </xdr:from>
    <xdr:to>
      <xdr:col>55</xdr:col>
      <xdr:colOff>50800</xdr:colOff>
      <xdr:row>97</xdr:row>
      <xdr:rowOff>125107</xdr:rowOff>
    </xdr:to>
    <xdr:sp macro="" textlink="">
      <xdr:nvSpPr>
        <xdr:cNvPr id="462" name="フローチャート: 判断 461"/>
        <xdr:cNvSpPr/>
      </xdr:nvSpPr>
      <xdr:spPr>
        <a:xfrm>
          <a:off x="10426700" y="1665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162213</xdr:rowOff>
    </xdr:from>
    <xdr:to>
      <xdr:col>50</xdr:col>
      <xdr:colOff>114300</xdr:colOff>
      <xdr:row>98</xdr:row>
      <xdr:rowOff>47647</xdr:rowOff>
    </xdr:to>
    <xdr:cxnSp macro="">
      <xdr:nvCxnSpPr>
        <xdr:cNvPr id="463" name="直線コネクタ 462"/>
        <xdr:cNvCxnSpPr/>
      </xdr:nvCxnSpPr>
      <xdr:spPr>
        <a:xfrm flipV="1">
          <a:off x="8750300" y="16792863"/>
          <a:ext cx="889000" cy="5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40887</xdr:rowOff>
    </xdr:from>
    <xdr:to>
      <xdr:col>50</xdr:col>
      <xdr:colOff>165100</xdr:colOff>
      <xdr:row>97</xdr:row>
      <xdr:rowOff>142487</xdr:rowOff>
    </xdr:to>
    <xdr:sp macro="" textlink="">
      <xdr:nvSpPr>
        <xdr:cNvPr id="464" name="フローチャート: 判断 463"/>
        <xdr:cNvSpPr/>
      </xdr:nvSpPr>
      <xdr:spPr>
        <a:xfrm>
          <a:off x="9588500" y="1667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159014</xdr:rowOff>
    </xdr:from>
    <xdr:ext cx="534377" cy="259045"/>
    <xdr:sp macro="" textlink="">
      <xdr:nvSpPr>
        <xdr:cNvPr id="465" name="テキスト ボックス 464"/>
        <xdr:cNvSpPr txBox="1"/>
      </xdr:nvSpPr>
      <xdr:spPr>
        <a:xfrm>
          <a:off x="9372111" y="1644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113947</xdr:rowOff>
    </xdr:from>
    <xdr:to>
      <xdr:col>45</xdr:col>
      <xdr:colOff>177800</xdr:colOff>
      <xdr:row>98</xdr:row>
      <xdr:rowOff>47647</xdr:rowOff>
    </xdr:to>
    <xdr:cxnSp macro="">
      <xdr:nvCxnSpPr>
        <xdr:cNvPr id="466" name="直線コネクタ 465"/>
        <xdr:cNvCxnSpPr/>
      </xdr:nvCxnSpPr>
      <xdr:spPr>
        <a:xfrm>
          <a:off x="7861300" y="16744597"/>
          <a:ext cx="889000" cy="10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156344</xdr:rowOff>
    </xdr:from>
    <xdr:to>
      <xdr:col>46</xdr:col>
      <xdr:colOff>38100</xdr:colOff>
      <xdr:row>97</xdr:row>
      <xdr:rowOff>86494</xdr:rowOff>
    </xdr:to>
    <xdr:sp macro="" textlink="">
      <xdr:nvSpPr>
        <xdr:cNvPr id="467" name="フローチャート: 判断 466"/>
        <xdr:cNvSpPr/>
      </xdr:nvSpPr>
      <xdr:spPr>
        <a:xfrm>
          <a:off x="8699500" y="166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103021</xdr:rowOff>
    </xdr:from>
    <xdr:ext cx="534377" cy="259045"/>
    <xdr:sp macro="" textlink="">
      <xdr:nvSpPr>
        <xdr:cNvPr id="468" name="テキスト ボックス 467"/>
        <xdr:cNvSpPr txBox="1"/>
      </xdr:nvSpPr>
      <xdr:spPr>
        <a:xfrm>
          <a:off x="8483111" y="1639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1019</xdr:rowOff>
    </xdr:from>
    <xdr:to>
      <xdr:col>41</xdr:col>
      <xdr:colOff>50800</xdr:colOff>
      <xdr:row>97</xdr:row>
      <xdr:rowOff>113947</xdr:rowOff>
    </xdr:to>
    <xdr:cxnSp macro="">
      <xdr:nvCxnSpPr>
        <xdr:cNvPr id="469" name="直線コネクタ 468"/>
        <xdr:cNvCxnSpPr/>
      </xdr:nvCxnSpPr>
      <xdr:spPr>
        <a:xfrm>
          <a:off x="6972300" y="16631669"/>
          <a:ext cx="889000" cy="1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23462</xdr:rowOff>
    </xdr:from>
    <xdr:to>
      <xdr:col>41</xdr:col>
      <xdr:colOff>101600</xdr:colOff>
      <xdr:row>97</xdr:row>
      <xdr:rowOff>125062</xdr:rowOff>
    </xdr:to>
    <xdr:sp macro="" textlink="">
      <xdr:nvSpPr>
        <xdr:cNvPr id="470" name="フローチャート: 判断 469"/>
        <xdr:cNvSpPr/>
      </xdr:nvSpPr>
      <xdr:spPr>
        <a:xfrm>
          <a:off x="7810500" y="1665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141589</xdr:rowOff>
    </xdr:from>
    <xdr:ext cx="534377" cy="259045"/>
    <xdr:sp macro="" textlink="">
      <xdr:nvSpPr>
        <xdr:cNvPr id="471" name="テキスト ボックス 470"/>
        <xdr:cNvSpPr txBox="1"/>
      </xdr:nvSpPr>
      <xdr:spPr>
        <a:xfrm>
          <a:off x="7594111" y="1642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28184</xdr:rowOff>
    </xdr:from>
    <xdr:to>
      <xdr:col>36</xdr:col>
      <xdr:colOff>165100</xdr:colOff>
      <xdr:row>97</xdr:row>
      <xdr:rowOff>129784</xdr:rowOff>
    </xdr:to>
    <xdr:sp macro="" textlink="">
      <xdr:nvSpPr>
        <xdr:cNvPr id="472" name="フローチャート: 判断 471"/>
        <xdr:cNvSpPr/>
      </xdr:nvSpPr>
      <xdr:spPr>
        <a:xfrm>
          <a:off x="6921500" y="1665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120911</xdr:rowOff>
    </xdr:from>
    <xdr:ext cx="534377" cy="259045"/>
    <xdr:sp macro="" textlink="">
      <xdr:nvSpPr>
        <xdr:cNvPr id="473" name="テキスト ボックス 472"/>
        <xdr:cNvSpPr txBox="1"/>
      </xdr:nvSpPr>
      <xdr:spPr>
        <a:xfrm>
          <a:off x="6705111" y="1675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152287</xdr:rowOff>
    </xdr:from>
    <xdr:to>
      <xdr:col>55</xdr:col>
      <xdr:colOff>50800</xdr:colOff>
      <xdr:row>97</xdr:row>
      <xdr:rowOff>82437</xdr:rowOff>
    </xdr:to>
    <xdr:sp macro="" textlink="">
      <xdr:nvSpPr>
        <xdr:cNvPr id="479" name="楕円 478"/>
        <xdr:cNvSpPr/>
      </xdr:nvSpPr>
      <xdr:spPr>
        <a:xfrm>
          <a:off x="10426700" y="1661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3714</xdr:rowOff>
    </xdr:from>
    <xdr:ext cx="534377" cy="259045"/>
    <xdr:sp macro="" textlink="">
      <xdr:nvSpPr>
        <xdr:cNvPr id="480" name="土木費該当値テキスト"/>
        <xdr:cNvSpPr txBox="1"/>
      </xdr:nvSpPr>
      <xdr:spPr>
        <a:xfrm>
          <a:off x="10528300" y="1646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111413</xdr:rowOff>
    </xdr:from>
    <xdr:to>
      <xdr:col>50</xdr:col>
      <xdr:colOff>165100</xdr:colOff>
      <xdr:row>98</xdr:row>
      <xdr:rowOff>41563</xdr:rowOff>
    </xdr:to>
    <xdr:sp macro="" textlink="">
      <xdr:nvSpPr>
        <xdr:cNvPr id="481" name="楕円 480"/>
        <xdr:cNvSpPr/>
      </xdr:nvSpPr>
      <xdr:spPr>
        <a:xfrm>
          <a:off x="9588500" y="1674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32690</xdr:rowOff>
    </xdr:from>
    <xdr:ext cx="534377" cy="259045"/>
    <xdr:sp macro="" textlink="">
      <xdr:nvSpPr>
        <xdr:cNvPr id="482" name="テキスト ボックス 481"/>
        <xdr:cNvSpPr txBox="1"/>
      </xdr:nvSpPr>
      <xdr:spPr>
        <a:xfrm>
          <a:off x="9372111" y="1683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168297</xdr:rowOff>
    </xdr:from>
    <xdr:to>
      <xdr:col>46</xdr:col>
      <xdr:colOff>38100</xdr:colOff>
      <xdr:row>98</xdr:row>
      <xdr:rowOff>98447</xdr:rowOff>
    </xdr:to>
    <xdr:sp macro="" textlink="">
      <xdr:nvSpPr>
        <xdr:cNvPr id="483" name="楕円 482"/>
        <xdr:cNvSpPr/>
      </xdr:nvSpPr>
      <xdr:spPr>
        <a:xfrm>
          <a:off x="8699500" y="1679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89574</xdr:rowOff>
    </xdr:from>
    <xdr:ext cx="534377" cy="259045"/>
    <xdr:sp macro="" textlink="">
      <xdr:nvSpPr>
        <xdr:cNvPr id="484" name="テキスト ボックス 483"/>
        <xdr:cNvSpPr txBox="1"/>
      </xdr:nvSpPr>
      <xdr:spPr>
        <a:xfrm>
          <a:off x="8483111" y="1689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63147</xdr:rowOff>
    </xdr:from>
    <xdr:to>
      <xdr:col>41</xdr:col>
      <xdr:colOff>101600</xdr:colOff>
      <xdr:row>97</xdr:row>
      <xdr:rowOff>164747</xdr:rowOff>
    </xdr:to>
    <xdr:sp macro="" textlink="">
      <xdr:nvSpPr>
        <xdr:cNvPr id="485" name="楕円 484"/>
        <xdr:cNvSpPr/>
      </xdr:nvSpPr>
      <xdr:spPr>
        <a:xfrm>
          <a:off x="7810500" y="1669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155874</xdr:rowOff>
    </xdr:from>
    <xdr:ext cx="534377" cy="259045"/>
    <xdr:sp macro="" textlink="">
      <xdr:nvSpPr>
        <xdr:cNvPr id="486" name="テキスト ボックス 485"/>
        <xdr:cNvSpPr txBox="1"/>
      </xdr:nvSpPr>
      <xdr:spPr>
        <a:xfrm>
          <a:off x="7594111" y="16786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121669</xdr:rowOff>
    </xdr:from>
    <xdr:to>
      <xdr:col>36</xdr:col>
      <xdr:colOff>165100</xdr:colOff>
      <xdr:row>97</xdr:row>
      <xdr:rowOff>51819</xdr:rowOff>
    </xdr:to>
    <xdr:sp macro="" textlink="">
      <xdr:nvSpPr>
        <xdr:cNvPr id="487" name="楕円 486"/>
        <xdr:cNvSpPr/>
      </xdr:nvSpPr>
      <xdr:spPr>
        <a:xfrm>
          <a:off x="6921500" y="1658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68346</xdr:rowOff>
    </xdr:from>
    <xdr:ext cx="534377" cy="259045"/>
    <xdr:sp macro="" textlink="">
      <xdr:nvSpPr>
        <xdr:cNvPr id="488" name="テキスト ボックス 487"/>
        <xdr:cNvSpPr txBox="1"/>
      </xdr:nvSpPr>
      <xdr:spPr>
        <a:xfrm>
          <a:off x="6705111" y="1635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91942</xdr:rowOff>
    </xdr:from>
    <xdr:to>
      <xdr:col>85</xdr:col>
      <xdr:colOff>126364</xdr:colOff>
      <xdr:row>38</xdr:row>
      <xdr:rowOff>10217</xdr:rowOff>
    </xdr:to>
    <xdr:cxnSp macro="">
      <xdr:nvCxnSpPr>
        <xdr:cNvPr id="512" name="直線コネクタ 511"/>
        <xdr:cNvCxnSpPr/>
      </xdr:nvCxnSpPr>
      <xdr:spPr>
        <a:xfrm flipV="1">
          <a:off x="16317595" y="5235442"/>
          <a:ext cx="1269" cy="1289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14044</xdr:rowOff>
    </xdr:from>
    <xdr:ext cx="534377" cy="259045"/>
    <xdr:sp macro="" textlink="">
      <xdr:nvSpPr>
        <xdr:cNvPr id="513" name="消防費最小値テキスト"/>
        <xdr:cNvSpPr txBox="1"/>
      </xdr:nvSpPr>
      <xdr:spPr>
        <a:xfrm>
          <a:off x="16370300" y="652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10217</xdr:rowOff>
    </xdr:from>
    <xdr:to>
      <xdr:col>86</xdr:col>
      <xdr:colOff>25400</xdr:colOff>
      <xdr:row>38</xdr:row>
      <xdr:rowOff>10217</xdr:rowOff>
    </xdr:to>
    <xdr:cxnSp macro="">
      <xdr:nvCxnSpPr>
        <xdr:cNvPr id="514" name="直線コネクタ 513"/>
        <xdr:cNvCxnSpPr/>
      </xdr:nvCxnSpPr>
      <xdr:spPr>
        <a:xfrm>
          <a:off x="16230600" y="6525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38619</xdr:rowOff>
    </xdr:from>
    <xdr:ext cx="534377" cy="259045"/>
    <xdr:sp macro="" textlink="">
      <xdr:nvSpPr>
        <xdr:cNvPr id="515" name="消防費最大値テキスト"/>
        <xdr:cNvSpPr txBox="1"/>
      </xdr:nvSpPr>
      <xdr:spPr>
        <a:xfrm>
          <a:off x="16370300" y="501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91942</xdr:rowOff>
    </xdr:from>
    <xdr:to>
      <xdr:col>86</xdr:col>
      <xdr:colOff>25400</xdr:colOff>
      <xdr:row>30</xdr:row>
      <xdr:rowOff>91942</xdr:rowOff>
    </xdr:to>
    <xdr:cxnSp macro="">
      <xdr:nvCxnSpPr>
        <xdr:cNvPr id="516" name="直線コネクタ 515"/>
        <xdr:cNvCxnSpPr/>
      </xdr:nvCxnSpPr>
      <xdr:spPr>
        <a:xfrm>
          <a:off x="16230600" y="523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44107</xdr:rowOff>
    </xdr:from>
    <xdr:to>
      <xdr:col>85</xdr:col>
      <xdr:colOff>127000</xdr:colOff>
      <xdr:row>36</xdr:row>
      <xdr:rowOff>162560</xdr:rowOff>
    </xdr:to>
    <xdr:cxnSp macro="">
      <xdr:nvCxnSpPr>
        <xdr:cNvPr id="517" name="直線コネクタ 516"/>
        <xdr:cNvCxnSpPr/>
      </xdr:nvCxnSpPr>
      <xdr:spPr>
        <a:xfrm>
          <a:off x="15481300" y="6044857"/>
          <a:ext cx="838200" cy="28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85336</xdr:rowOff>
    </xdr:from>
    <xdr:ext cx="534377" cy="259045"/>
    <xdr:sp macro="" textlink="">
      <xdr:nvSpPr>
        <xdr:cNvPr id="518" name="消防費平均値テキスト"/>
        <xdr:cNvSpPr txBox="1"/>
      </xdr:nvSpPr>
      <xdr:spPr>
        <a:xfrm>
          <a:off x="16370300" y="60860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62459</xdr:rowOff>
    </xdr:from>
    <xdr:to>
      <xdr:col>85</xdr:col>
      <xdr:colOff>177800</xdr:colOff>
      <xdr:row>36</xdr:row>
      <xdr:rowOff>164059</xdr:rowOff>
    </xdr:to>
    <xdr:sp macro="" textlink="">
      <xdr:nvSpPr>
        <xdr:cNvPr id="519" name="フローチャート: 判断 518"/>
        <xdr:cNvSpPr/>
      </xdr:nvSpPr>
      <xdr:spPr>
        <a:xfrm>
          <a:off x="162687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44107</xdr:rowOff>
    </xdr:from>
    <xdr:to>
      <xdr:col>81</xdr:col>
      <xdr:colOff>50800</xdr:colOff>
      <xdr:row>37</xdr:row>
      <xdr:rowOff>26353</xdr:rowOff>
    </xdr:to>
    <xdr:cxnSp macro="">
      <xdr:nvCxnSpPr>
        <xdr:cNvPr id="520" name="直線コネクタ 519"/>
        <xdr:cNvCxnSpPr/>
      </xdr:nvCxnSpPr>
      <xdr:spPr>
        <a:xfrm flipV="1">
          <a:off x="14592300" y="6044857"/>
          <a:ext cx="889000" cy="3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68936</xdr:rowOff>
    </xdr:from>
    <xdr:to>
      <xdr:col>81</xdr:col>
      <xdr:colOff>101600</xdr:colOff>
      <xdr:row>36</xdr:row>
      <xdr:rowOff>170536</xdr:rowOff>
    </xdr:to>
    <xdr:sp macro="" textlink="">
      <xdr:nvSpPr>
        <xdr:cNvPr id="521" name="フローチャート: 判断 520"/>
        <xdr:cNvSpPr/>
      </xdr:nvSpPr>
      <xdr:spPr>
        <a:xfrm>
          <a:off x="15430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161663</xdr:rowOff>
    </xdr:from>
    <xdr:ext cx="534377" cy="259045"/>
    <xdr:sp macro="" textlink="">
      <xdr:nvSpPr>
        <xdr:cNvPr id="522" name="テキスト ボックス 521"/>
        <xdr:cNvSpPr txBox="1"/>
      </xdr:nvSpPr>
      <xdr:spPr>
        <a:xfrm>
          <a:off x="15214111" y="63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26353</xdr:rowOff>
    </xdr:from>
    <xdr:to>
      <xdr:col>76</xdr:col>
      <xdr:colOff>114300</xdr:colOff>
      <xdr:row>37</xdr:row>
      <xdr:rowOff>32372</xdr:rowOff>
    </xdr:to>
    <xdr:cxnSp macro="">
      <xdr:nvCxnSpPr>
        <xdr:cNvPr id="523" name="直線コネクタ 522"/>
        <xdr:cNvCxnSpPr/>
      </xdr:nvCxnSpPr>
      <xdr:spPr>
        <a:xfrm flipV="1">
          <a:off x="13703300" y="6370003"/>
          <a:ext cx="88900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32779</xdr:rowOff>
    </xdr:from>
    <xdr:to>
      <xdr:col>76</xdr:col>
      <xdr:colOff>165100</xdr:colOff>
      <xdr:row>36</xdr:row>
      <xdr:rowOff>134379</xdr:rowOff>
    </xdr:to>
    <xdr:sp macro="" textlink="">
      <xdr:nvSpPr>
        <xdr:cNvPr id="524" name="フローチャート: 判断 523"/>
        <xdr:cNvSpPr/>
      </xdr:nvSpPr>
      <xdr:spPr>
        <a:xfrm>
          <a:off x="14541500" y="6204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150906</xdr:rowOff>
    </xdr:from>
    <xdr:ext cx="534377" cy="259045"/>
    <xdr:sp macro="" textlink="">
      <xdr:nvSpPr>
        <xdr:cNvPr id="525" name="テキスト ボックス 524"/>
        <xdr:cNvSpPr txBox="1"/>
      </xdr:nvSpPr>
      <xdr:spPr>
        <a:xfrm>
          <a:off x="14325111" y="598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32372</xdr:rowOff>
    </xdr:from>
    <xdr:to>
      <xdr:col>71</xdr:col>
      <xdr:colOff>177800</xdr:colOff>
      <xdr:row>37</xdr:row>
      <xdr:rowOff>51327</xdr:rowOff>
    </xdr:to>
    <xdr:cxnSp macro="">
      <xdr:nvCxnSpPr>
        <xdr:cNvPr id="526" name="直線コネクタ 525"/>
        <xdr:cNvCxnSpPr/>
      </xdr:nvCxnSpPr>
      <xdr:spPr>
        <a:xfrm flipV="1">
          <a:off x="12814300" y="6376022"/>
          <a:ext cx="889000" cy="1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70688</xdr:rowOff>
    </xdr:from>
    <xdr:to>
      <xdr:col>72</xdr:col>
      <xdr:colOff>38100</xdr:colOff>
      <xdr:row>37</xdr:row>
      <xdr:rowOff>838</xdr:rowOff>
    </xdr:to>
    <xdr:sp macro="" textlink="">
      <xdr:nvSpPr>
        <xdr:cNvPr id="527" name="フローチャート: 判断 526"/>
        <xdr:cNvSpPr/>
      </xdr:nvSpPr>
      <xdr:spPr>
        <a:xfrm>
          <a:off x="13652500" y="624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17365</xdr:rowOff>
    </xdr:from>
    <xdr:ext cx="534377" cy="259045"/>
    <xdr:sp macro="" textlink="">
      <xdr:nvSpPr>
        <xdr:cNvPr id="528" name="テキスト ボックス 527"/>
        <xdr:cNvSpPr txBox="1"/>
      </xdr:nvSpPr>
      <xdr:spPr>
        <a:xfrm>
          <a:off x="13436111" y="601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91853</xdr:rowOff>
    </xdr:from>
    <xdr:to>
      <xdr:col>67</xdr:col>
      <xdr:colOff>101600</xdr:colOff>
      <xdr:row>37</xdr:row>
      <xdr:rowOff>22003</xdr:rowOff>
    </xdr:to>
    <xdr:sp macro="" textlink="">
      <xdr:nvSpPr>
        <xdr:cNvPr id="529" name="フローチャート: 判断 528"/>
        <xdr:cNvSpPr/>
      </xdr:nvSpPr>
      <xdr:spPr>
        <a:xfrm>
          <a:off x="12763500" y="626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38530</xdr:rowOff>
    </xdr:from>
    <xdr:ext cx="534377" cy="259045"/>
    <xdr:sp macro="" textlink="">
      <xdr:nvSpPr>
        <xdr:cNvPr id="530" name="テキスト ボックス 529"/>
        <xdr:cNvSpPr txBox="1"/>
      </xdr:nvSpPr>
      <xdr:spPr>
        <a:xfrm>
          <a:off x="12547111" y="603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111760</xdr:rowOff>
    </xdr:from>
    <xdr:to>
      <xdr:col>85</xdr:col>
      <xdr:colOff>177800</xdr:colOff>
      <xdr:row>37</xdr:row>
      <xdr:rowOff>41910</xdr:rowOff>
    </xdr:to>
    <xdr:sp macro="" textlink="">
      <xdr:nvSpPr>
        <xdr:cNvPr id="536" name="楕円 535"/>
        <xdr:cNvSpPr/>
      </xdr:nvSpPr>
      <xdr:spPr>
        <a:xfrm>
          <a:off x="16268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90187</xdr:rowOff>
    </xdr:from>
    <xdr:ext cx="534377" cy="259045"/>
    <xdr:sp macro="" textlink="">
      <xdr:nvSpPr>
        <xdr:cNvPr id="537" name="消防費該当値テキスト"/>
        <xdr:cNvSpPr txBox="1"/>
      </xdr:nvSpPr>
      <xdr:spPr>
        <a:xfrm>
          <a:off x="16370300" y="626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164757</xdr:rowOff>
    </xdr:from>
    <xdr:to>
      <xdr:col>81</xdr:col>
      <xdr:colOff>101600</xdr:colOff>
      <xdr:row>35</xdr:row>
      <xdr:rowOff>94907</xdr:rowOff>
    </xdr:to>
    <xdr:sp macro="" textlink="">
      <xdr:nvSpPr>
        <xdr:cNvPr id="538" name="楕円 537"/>
        <xdr:cNvSpPr/>
      </xdr:nvSpPr>
      <xdr:spPr>
        <a:xfrm>
          <a:off x="15430500" y="599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111434</xdr:rowOff>
    </xdr:from>
    <xdr:ext cx="534377" cy="259045"/>
    <xdr:sp macro="" textlink="">
      <xdr:nvSpPr>
        <xdr:cNvPr id="539" name="テキスト ボックス 538"/>
        <xdr:cNvSpPr txBox="1"/>
      </xdr:nvSpPr>
      <xdr:spPr>
        <a:xfrm>
          <a:off x="15214111" y="57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147003</xdr:rowOff>
    </xdr:from>
    <xdr:to>
      <xdr:col>76</xdr:col>
      <xdr:colOff>165100</xdr:colOff>
      <xdr:row>37</xdr:row>
      <xdr:rowOff>77153</xdr:rowOff>
    </xdr:to>
    <xdr:sp macro="" textlink="">
      <xdr:nvSpPr>
        <xdr:cNvPr id="540" name="楕円 539"/>
        <xdr:cNvSpPr/>
      </xdr:nvSpPr>
      <xdr:spPr>
        <a:xfrm>
          <a:off x="14541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68280</xdr:rowOff>
    </xdr:from>
    <xdr:ext cx="534377" cy="259045"/>
    <xdr:sp macro="" textlink="">
      <xdr:nvSpPr>
        <xdr:cNvPr id="541" name="テキスト ボックス 540"/>
        <xdr:cNvSpPr txBox="1"/>
      </xdr:nvSpPr>
      <xdr:spPr>
        <a:xfrm>
          <a:off x="14325111" y="641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153022</xdr:rowOff>
    </xdr:from>
    <xdr:to>
      <xdr:col>72</xdr:col>
      <xdr:colOff>38100</xdr:colOff>
      <xdr:row>37</xdr:row>
      <xdr:rowOff>83172</xdr:rowOff>
    </xdr:to>
    <xdr:sp macro="" textlink="">
      <xdr:nvSpPr>
        <xdr:cNvPr id="542" name="楕円 541"/>
        <xdr:cNvSpPr/>
      </xdr:nvSpPr>
      <xdr:spPr>
        <a:xfrm>
          <a:off x="13652500" y="632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74299</xdr:rowOff>
    </xdr:from>
    <xdr:ext cx="534377" cy="259045"/>
    <xdr:sp macro="" textlink="">
      <xdr:nvSpPr>
        <xdr:cNvPr id="543" name="テキスト ボックス 542"/>
        <xdr:cNvSpPr txBox="1"/>
      </xdr:nvSpPr>
      <xdr:spPr>
        <a:xfrm>
          <a:off x="13436111" y="64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527</xdr:rowOff>
    </xdr:from>
    <xdr:to>
      <xdr:col>67</xdr:col>
      <xdr:colOff>101600</xdr:colOff>
      <xdr:row>37</xdr:row>
      <xdr:rowOff>102127</xdr:rowOff>
    </xdr:to>
    <xdr:sp macro="" textlink="">
      <xdr:nvSpPr>
        <xdr:cNvPr id="544" name="楕円 543"/>
        <xdr:cNvSpPr/>
      </xdr:nvSpPr>
      <xdr:spPr>
        <a:xfrm>
          <a:off x="12763500" y="634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93254</xdr:rowOff>
    </xdr:from>
    <xdr:ext cx="534377" cy="259045"/>
    <xdr:sp macro="" textlink="">
      <xdr:nvSpPr>
        <xdr:cNvPr id="545" name="テキスト ボックス 544"/>
        <xdr:cNvSpPr txBox="1"/>
      </xdr:nvSpPr>
      <xdr:spPr>
        <a:xfrm>
          <a:off x="12547111" y="643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6" name="直線コネクタ 555"/>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7" name="テキスト ボックス 556"/>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8" name="直線コネクタ 557"/>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9" name="テキスト ボックス 558"/>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0" name="直線コネクタ 559"/>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1" name="テキスト ボックス 560"/>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2" name="直線コネクタ 561"/>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3" name="テキスト ボックス 562"/>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6737</xdr:rowOff>
    </xdr:from>
    <xdr:to>
      <xdr:col>85</xdr:col>
      <xdr:colOff>126364</xdr:colOff>
      <xdr:row>58</xdr:row>
      <xdr:rowOff>14157</xdr:rowOff>
    </xdr:to>
    <xdr:cxnSp macro="">
      <xdr:nvCxnSpPr>
        <xdr:cNvPr id="567" name="直線コネクタ 566"/>
        <xdr:cNvCxnSpPr/>
      </xdr:nvCxnSpPr>
      <xdr:spPr>
        <a:xfrm flipV="1">
          <a:off x="16317595" y="8579237"/>
          <a:ext cx="1269" cy="1379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17984</xdr:rowOff>
    </xdr:from>
    <xdr:ext cx="534377" cy="259045"/>
    <xdr:sp macro="" textlink="">
      <xdr:nvSpPr>
        <xdr:cNvPr id="568" name="教育費最小値テキスト"/>
        <xdr:cNvSpPr txBox="1"/>
      </xdr:nvSpPr>
      <xdr:spPr>
        <a:xfrm>
          <a:off x="16370300" y="996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14157</xdr:rowOff>
    </xdr:from>
    <xdr:to>
      <xdr:col>86</xdr:col>
      <xdr:colOff>25400</xdr:colOff>
      <xdr:row>58</xdr:row>
      <xdr:rowOff>14157</xdr:rowOff>
    </xdr:to>
    <xdr:cxnSp macro="">
      <xdr:nvCxnSpPr>
        <xdr:cNvPr id="569" name="直線コネクタ 568"/>
        <xdr:cNvCxnSpPr/>
      </xdr:nvCxnSpPr>
      <xdr:spPr>
        <a:xfrm>
          <a:off x="16230600" y="9958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124864</xdr:rowOff>
    </xdr:from>
    <xdr:ext cx="599010" cy="259045"/>
    <xdr:sp macro="" textlink="">
      <xdr:nvSpPr>
        <xdr:cNvPr id="570" name="教育費最大値テキスト"/>
        <xdr:cNvSpPr txBox="1"/>
      </xdr:nvSpPr>
      <xdr:spPr>
        <a:xfrm>
          <a:off x="16370300" y="8354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6737</xdr:rowOff>
    </xdr:from>
    <xdr:to>
      <xdr:col>86</xdr:col>
      <xdr:colOff>25400</xdr:colOff>
      <xdr:row>50</xdr:row>
      <xdr:rowOff>6737</xdr:rowOff>
    </xdr:to>
    <xdr:cxnSp macro="">
      <xdr:nvCxnSpPr>
        <xdr:cNvPr id="571" name="直線コネクタ 570"/>
        <xdr:cNvCxnSpPr/>
      </xdr:nvCxnSpPr>
      <xdr:spPr>
        <a:xfrm>
          <a:off x="16230600" y="8579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114289</xdr:rowOff>
    </xdr:from>
    <xdr:to>
      <xdr:col>85</xdr:col>
      <xdr:colOff>127000</xdr:colOff>
      <xdr:row>57</xdr:row>
      <xdr:rowOff>141341</xdr:rowOff>
    </xdr:to>
    <xdr:cxnSp macro="">
      <xdr:nvCxnSpPr>
        <xdr:cNvPr id="572" name="直線コネクタ 571"/>
        <xdr:cNvCxnSpPr/>
      </xdr:nvCxnSpPr>
      <xdr:spPr>
        <a:xfrm>
          <a:off x="15481300" y="9886939"/>
          <a:ext cx="838200" cy="2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151983</xdr:rowOff>
    </xdr:from>
    <xdr:ext cx="534377" cy="259045"/>
    <xdr:sp macro="" textlink="">
      <xdr:nvSpPr>
        <xdr:cNvPr id="573" name="教育費平均値テキスト"/>
        <xdr:cNvSpPr txBox="1"/>
      </xdr:nvSpPr>
      <xdr:spPr>
        <a:xfrm>
          <a:off x="16370300" y="9581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129106</xdr:rowOff>
    </xdr:from>
    <xdr:to>
      <xdr:col>85</xdr:col>
      <xdr:colOff>177800</xdr:colOff>
      <xdr:row>57</xdr:row>
      <xdr:rowOff>59256</xdr:rowOff>
    </xdr:to>
    <xdr:sp macro="" textlink="">
      <xdr:nvSpPr>
        <xdr:cNvPr id="574" name="フローチャート: 判断 573"/>
        <xdr:cNvSpPr/>
      </xdr:nvSpPr>
      <xdr:spPr>
        <a:xfrm>
          <a:off x="16268700" y="973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114289</xdr:rowOff>
    </xdr:from>
    <xdr:to>
      <xdr:col>81</xdr:col>
      <xdr:colOff>50800</xdr:colOff>
      <xdr:row>57</xdr:row>
      <xdr:rowOff>149027</xdr:rowOff>
    </xdr:to>
    <xdr:cxnSp macro="">
      <xdr:nvCxnSpPr>
        <xdr:cNvPr id="575" name="直線コネクタ 574"/>
        <xdr:cNvCxnSpPr/>
      </xdr:nvCxnSpPr>
      <xdr:spPr>
        <a:xfrm flipV="1">
          <a:off x="14592300" y="9886939"/>
          <a:ext cx="889000" cy="3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145771</xdr:rowOff>
    </xdr:from>
    <xdr:to>
      <xdr:col>81</xdr:col>
      <xdr:colOff>101600</xdr:colOff>
      <xdr:row>57</xdr:row>
      <xdr:rowOff>75921</xdr:rowOff>
    </xdr:to>
    <xdr:sp macro="" textlink="">
      <xdr:nvSpPr>
        <xdr:cNvPr id="576" name="フローチャート: 判断 575"/>
        <xdr:cNvSpPr/>
      </xdr:nvSpPr>
      <xdr:spPr>
        <a:xfrm>
          <a:off x="15430500" y="974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92448</xdr:rowOff>
    </xdr:from>
    <xdr:ext cx="534377" cy="259045"/>
    <xdr:sp macro="" textlink="">
      <xdr:nvSpPr>
        <xdr:cNvPr id="577" name="テキスト ボックス 576"/>
        <xdr:cNvSpPr txBox="1"/>
      </xdr:nvSpPr>
      <xdr:spPr>
        <a:xfrm>
          <a:off x="15214111" y="952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146576</xdr:rowOff>
    </xdr:from>
    <xdr:to>
      <xdr:col>76</xdr:col>
      <xdr:colOff>114300</xdr:colOff>
      <xdr:row>57</xdr:row>
      <xdr:rowOff>149027</xdr:rowOff>
    </xdr:to>
    <xdr:cxnSp macro="">
      <xdr:nvCxnSpPr>
        <xdr:cNvPr id="578" name="直線コネクタ 577"/>
        <xdr:cNvCxnSpPr/>
      </xdr:nvCxnSpPr>
      <xdr:spPr>
        <a:xfrm>
          <a:off x="13703300" y="9919226"/>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142849</xdr:rowOff>
    </xdr:from>
    <xdr:to>
      <xdr:col>76</xdr:col>
      <xdr:colOff>165100</xdr:colOff>
      <xdr:row>57</xdr:row>
      <xdr:rowOff>72999</xdr:rowOff>
    </xdr:to>
    <xdr:sp macro="" textlink="">
      <xdr:nvSpPr>
        <xdr:cNvPr id="579" name="フローチャート: 判断 578"/>
        <xdr:cNvSpPr/>
      </xdr:nvSpPr>
      <xdr:spPr>
        <a:xfrm>
          <a:off x="14541500" y="97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89526</xdr:rowOff>
    </xdr:from>
    <xdr:ext cx="534377" cy="259045"/>
    <xdr:sp macro="" textlink="">
      <xdr:nvSpPr>
        <xdr:cNvPr id="580" name="テキスト ボックス 579"/>
        <xdr:cNvSpPr txBox="1"/>
      </xdr:nvSpPr>
      <xdr:spPr>
        <a:xfrm>
          <a:off x="14325111" y="95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146576</xdr:rowOff>
    </xdr:from>
    <xdr:to>
      <xdr:col>71</xdr:col>
      <xdr:colOff>177800</xdr:colOff>
      <xdr:row>57</xdr:row>
      <xdr:rowOff>151665</xdr:rowOff>
    </xdr:to>
    <xdr:cxnSp macro="">
      <xdr:nvCxnSpPr>
        <xdr:cNvPr id="581" name="直線コネクタ 580"/>
        <xdr:cNvCxnSpPr/>
      </xdr:nvCxnSpPr>
      <xdr:spPr>
        <a:xfrm flipV="1">
          <a:off x="12814300" y="9919226"/>
          <a:ext cx="889000" cy="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169733</xdr:rowOff>
    </xdr:from>
    <xdr:to>
      <xdr:col>72</xdr:col>
      <xdr:colOff>38100</xdr:colOff>
      <xdr:row>57</xdr:row>
      <xdr:rowOff>99883</xdr:rowOff>
    </xdr:to>
    <xdr:sp macro="" textlink="">
      <xdr:nvSpPr>
        <xdr:cNvPr id="582" name="フローチャート: 判断 581"/>
        <xdr:cNvSpPr/>
      </xdr:nvSpPr>
      <xdr:spPr>
        <a:xfrm>
          <a:off x="13652500" y="977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116410</xdr:rowOff>
    </xdr:from>
    <xdr:ext cx="534377" cy="259045"/>
    <xdr:sp macro="" textlink="">
      <xdr:nvSpPr>
        <xdr:cNvPr id="583" name="テキスト ボックス 582"/>
        <xdr:cNvSpPr txBox="1"/>
      </xdr:nvSpPr>
      <xdr:spPr>
        <a:xfrm>
          <a:off x="13436111" y="954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31599</xdr:rowOff>
    </xdr:from>
    <xdr:to>
      <xdr:col>67</xdr:col>
      <xdr:colOff>101600</xdr:colOff>
      <xdr:row>57</xdr:row>
      <xdr:rowOff>133199</xdr:rowOff>
    </xdr:to>
    <xdr:sp macro="" textlink="">
      <xdr:nvSpPr>
        <xdr:cNvPr id="584" name="フローチャート: 判断 583"/>
        <xdr:cNvSpPr/>
      </xdr:nvSpPr>
      <xdr:spPr>
        <a:xfrm>
          <a:off x="12763500" y="980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149726</xdr:rowOff>
    </xdr:from>
    <xdr:ext cx="534377" cy="259045"/>
    <xdr:sp macro="" textlink="">
      <xdr:nvSpPr>
        <xdr:cNvPr id="585" name="テキスト ボックス 584"/>
        <xdr:cNvSpPr txBox="1"/>
      </xdr:nvSpPr>
      <xdr:spPr>
        <a:xfrm>
          <a:off x="12547111" y="957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90541</xdr:rowOff>
    </xdr:from>
    <xdr:to>
      <xdr:col>85</xdr:col>
      <xdr:colOff>177800</xdr:colOff>
      <xdr:row>58</xdr:row>
      <xdr:rowOff>20691</xdr:rowOff>
    </xdr:to>
    <xdr:sp macro="" textlink="">
      <xdr:nvSpPr>
        <xdr:cNvPr id="591" name="楕円 590"/>
        <xdr:cNvSpPr/>
      </xdr:nvSpPr>
      <xdr:spPr>
        <a:xfrm>
          <a:off x="16268700" y="986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5468</xdr:rowOff>
    </xdr:from>
    <xdr:ext cx="534377" cy="259045"/>
    <xdr:sp macro="" textlink="">
      <xdr:nvSpPr>
        <xdr:cNvPr id="592" name="教育費該当値テキスト"/>
        <xdr:cNvSpPr txBox="1"/>
      </xdr:nvSpPr>
      <xdr:spPr>
        <a:xfrm>
          <a:off x="16370300" y="977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63489</xdr:rowOff>
    </xdr:from>
    <xdr:to>
      <xdr:col>81</xdr:col>
      <xdr:colOff>101600</xdr:colOff>
      <xdr:row>57</xdr:row>
      <xdr:rowOff>165089</xdr:rowOff>
    </xdr:to>
    <xdr:sp macro="" textlink="">
      <xdr:nvSpPr>
        <xdr:cNvPr id="593" name="楕円 592"/>
        <xdr:cNvSpPr/>
      </xdr:nvSpPr>
      <xdr:spPr>
        <a:xfrm>
          <a:off x="15430500" y="983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156216</xdr:rowOff>
    </xdr:from>
    <xdr:ext cx="534377" cy="259045"/>
    <xdr:sp macro="" textlink="">
      <xdr:nvSpPr>
        <xdr:cNvPr id="594" name="テキスト ボックス 593"/>
        <xdr:cNvSpPr txBox="1"/>
      </xdr:nvSpPr>
      <xdr:spPr>
        <a:xfrm>
          <a:off x="15214111" y="992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98227</xdr:rowOff>
    </xdr:from>
    <xdr:to>
      <xdr:col>76</xdr:col>
      <xdr:colOff>165100</xdr:colOff>
      <xdr:row>58</xdr:row>
      <xdr:rowOff>28377</xdr:rowOff>
    </xdr:to>
    <xdr:sp macro="" textlink="">
      <xdr:nvSpPr>
        <xdr:cNvPr id="595" name="楕円 594"/>
        <xdr:cNvSpPr/>
      </xdr:nvSpPr>
      <xdr:spPr>
        <a:xfrm>
          <a:off x="14541500" y="98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19504</xdr:rowOff>
    </xdr:from>
    <xdr:ext cx="534377" cy="259045"/>
    <xdr:sp macro="" textlink="">
      <xdr:nvSpPr>
        <xdr:cNvPr id="596" name="テキスト ボックス 595"/>
        <xdr:cNvSpPr txBox="1"/>
      </xdr:nvSpPr>
      <xdr:spPr>
        <a:xfrm>
          <a:off x="14325111" y="99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95776</xdr:rowOff>
    </xdr:from>
    <xdr:to>
      <xdr:col>72</xdr:col>
      <xdr:colOff>38100</xdr:colOff>
      <xdr:row>58</xdr:row>
      <xdr:rowOff>25926</xdr:rowOff>
    </xdr:to>
    <xdr:sp macro="" textlink="">
      <xdr:nvSpPr>
        <xdr:cNvPr id="597" name="楕円 596"/>
        <xdr:cNvSpPr/>
      </xdr:nvSpPr>
      <xdr:spPr>
        <a:xfrm>
          <a:off x="13652500" y="98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17053</xdr:rowOff>
    </xdr:from>
    <xdr:ext cx="534377" cy="259045"/>
    <xdr:sp macro="" textlink="">
      <xdr:nvSpPr>
        <xdr:cNvPr id="598" name="テキスト ボックス 597"/>
        <xdr:cNvSpPr txBox="1"/>
      </xdr:nvSpPr>
      <xdr:spPr>
        <a:xfrm>
          <a:off x="13436111" y="996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100865</xdr:rowOff>
    </xdr:from>
    <xdr:to>
      <xdr:col>67</xdr:col>
      <xdr:colOff>101600</xdr:colOff>
      <xdr:row>58</xdr:row>
      <xdr:rowOff>31015</xdr:rowOff>
    </xdr:to>
    <xdr:sp macro="" textlink="">
      <xdr:nvSpPr>
        <xdr:cNvPr id="599" name="楕円 598"/>
        <xdr:cNvSpPr/>
      </xdr:nvSpPr>
      <xdr:spPr>
        <a:xfrm>
          <a:off x="12763500" y="987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22142</xdr:rowOff>
    </xdr:from>
    <xdr:ext cx="534377" cy="259045"/>
    <xdr:sp macro="" textlink="">
      <xdr:nvSpPr>
        <xdr:cNvPr id="600" name="テキスト ボックス 599"/>
        <xdr:cNvSpPr txBox="1"/>
      </xdr:nvSpPr>
      <xdr:spPr>
        <a:xfrm>
          <a:off x="12547111" y="996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35116</xdr:rowOff>
    </xdr:from>
    <xdr:to>
      <xdr:col>85</xdr:col>
      <xdr:colOff>126364</xdr:colOff>
      <xdr:row>79</xdr:row>
      <xdr:rowOff>44450</xdr:rowOff>
    </xdr:to>
    <xdr:cxnSp macro="">
      <xdr:nvCxnSpPr>
        <xdr:cNvPr id="624" name="直線コネクタ 623"/>
        <xdr:cNvCxnSpPr/>
      </xdr:nvCxnSpPr>
      <xdr:spPr>
        <a:xfrm flipV="1">
          <a:off x="16317595" y="12208066"/>
          <a:ext cx="1269" cy="138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153243</xdr:rowOff>
    </xdr:from>
    <xdr:ext cx="534377" cy="259045"/>
    <xdr:sp macro="" textlink="">
      <xdr:nvSpPr>
        <xdr:cNvPr id="627" name="災害復旧費最大値テキスト"/>
        <xdr:cNvSpPr txBox="1"/>
      </xdr:nvSpPr>
      <xdr:spPr>
        <a:xfrm>
          <a:off x="16370300" y="1198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35116</xdr:rowOff>
    </xdr:from>
    <xdr:to>
      <xdr:col>86</xdr:col>
      <xdr:colOff>25400</xdr:colOff>
      <xdr:row>71</xdr:row>
      <xdr:rowOff>35116</xdr:rowOff>
    </xdr:to>
    <xdr:cxnSp macro="">
      <xdr:nvCxnSpPr>
        <xdr:cNvPr id="628" name="直線コネクタ 627"/>
        <xdr:cNvCxnSpPr/>
      </xdr:nvCxnSpPr>
      <xdr:spPr>
        <a:xfrm>
          <a:off x="16230600" y="1220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121965</xdr:rowOff>
    </xdr:from>
    <xdr:to>
      <xdr:col>85</xdr:col>
      <xdr:colOff>127000</xdr:colOff>
      <xdr:row>71</xdr:row>
      <xdr:rowOff>35116</xdr:rowOff>
    </xdr:to>
    <xdr:cxnSp macro="">
      <xdr:nvCxnSpPr>
        <xdr:cNvPr id="629" name="直線コネクタ 628"/>
        <xdr:cNvCxnSpPr/>
      </xdr:nvCxnSpPr>
      <xdr:spPr>
        <a:xfrm>
          <a:off x="15481300" y="12123465"/>
          <a:ext cx="8382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31836</xdr:rowOff>
    </xdr:from>
    <xdr:ext cx="469744" cy="259045"/>
    <xdr:sp macro="" textlink="">
      <xdr:nvSpPr>
        <xdr:cNvPr id="630" name="災害復旧費平均値テキスト"/>
        <xdr:cNvSpPr txBox="1"/>
      </xdr:nvSpPr>
      <xdr:spPr>
        <a:xfrm>
          <a:off x="16370300" y="134049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53409</xdr:rowOff>
    </xdr:from>
    <xdr:to>
      <xdr:col>85</xdr:col>
      <xdr:colOff>177800</xdr:colOff>
      <xdr:row>78</xdr:row>
      <xdr:rowOff>155009</xdr:rowOff>
    </xdr:to>
    <xdr:sp macro="" textlink="">
      <xdr:nvSpPr>
        <xdr:cNvPr id="631" name="フローチャート: 判断 630"/>
        <xdr:cNvSpPr/>
      </xdr:nvSpPr>
      <xdr:spPr>
        <a:xfrm>
          <a:off x="16268700" y="13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121965</xdr:rowOff>
    </xdr:from>
    <xdr:to>
      <xdr:col>81</xdr:col>
      <xdr:colOff>50800</xdr:colOff>
      <xdr:row>72</xdr:row>
      <xdr:rowOff>136881</xdr:rowOff>
    </xdr:to>
    <xdr:cxnSp macro="">
      <xdr:nvCxnSpPr>
        <xdr:cNvPr id="632" name="直線コネクタ 631"/>
        <xdr:cNvCxnSpPr/>
      </xdr:nvCxnSpPr>
      <xdr:spPr>
        <a:xfrm flipV="1">
          <a:off x="14592300" y="12123465"/>
          <a:ext cx="889000" cy="35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16890</xdr:rowOff>
    </xdr:from>
    <xdr:to>
      <xdr:col>81</xdr:col>
      <xdr:colOff>101600</xdr:colOff>
      <xdr:row>78</xdr:row>
      <xdr:rowOff>118490</xdr:rowOff>
    </xdr:to>
    <xdr:sp macro="" textlink="">
      <xdr:nvSpPr>
        <xdr:cNvPr id="633" name="フローチャート: 判断 632"/>
        <xdr:cNvSpPr/>
      </xdr:nvSpPr>
      <xdr:spPr>
        <a:xfrm>
          <a:off x="15430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109617</xdr:rowOff>
    </xdr:from>
    <xdr:ext cx="469744" cy="259045"/>
    <xdr:sp macro="" textlink="">
      <xdr:nvSpPr>
        <xdr:cNvPr id="634" name="テキスト ボックス 633"/>
        <xdr:cNvSpPr txBox="1"/>
      </xdr:nvSpPr>
      <xdr:spPr>
        <a:xfrm>
          <a:off x="15246428" y="1348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136881</xdr:rowOff>
    </xdr:from>
    <xdr:to>
      <xdr:col>76</xdr:col>
      <xdr:colOff>114300</xdr:colOff>
      <xdr:row>78</xdr:row>
      <xdr:rowOff>144196</xdr:rowOff>
    </xdr:to>
    <xdr:cxnSp macro="">
      <xdr:nvCxnSpPr>
        <xdr:cNvPr id="635" name="直線コネクタ 634"/>
        <xdr:cNvCxnSpPr/>
      </xdr:nvCxnSpPr>
      <xdr:spPr>
        <a:xfrm flipV="1">
          <a:off x="13703300" y="12481281"/>
          <a:ext cx="8890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72346</xdr:rowOff>
    </xdr:from>
    <xdr:to>
      <xdr:col>76</xdr:col>
      <xdr:colOff>165100</xdr:colOff>
      <xdr:row>78</xdr:row>
      <xdr:rowOff>2496</xdr:rowOff>
    </xdr:to>
    <xdr:sp macro="" textlink="">
      <xdr:nvSpPr>
        <xdr:cNvPr id="636" name="フローチャート: 判断 635"/>
        <xdr:cNvSpPr/>
      </xdr:nvSpPr>
      <xdr:spPr>
        <a:xfrm>
          <a:off x="14541500" y="132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165073</xdr:rowOff>
    </xdr:from>
    <xdr:ext cx="534377" cy="259045"/>
    <xdr:sp macro="" textlink="">
      <xdr:nvSpPr>
        <xdr:cNvPr id="637" name="テキスト ボックス 636"/>
        <xdr:cNvSpPr txBox="1"/>
      </xdr:nvSpPr>
      <xdr:spPr>
        <a:xfrm>
          <a:off x="14325111" y="1336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144196</xdr:rowOff>
    </xdr:from>
    <xdr:to>
      <xdr:col>71</xdr:col>
      <xdr:colOff>177800</xdr:colOff>
      <xdr:row>78</xdr:row>
      <xdr:rowOff>167208</xdr:rowOff>
    </xdr:to>
    <xdr:cxnSp macro="">
      <xdr:nvCxnSpPr>
        <xdr:cNvPr id="638" name="直線コネクタ 637"/>
        <xdr:cNvCxnSpPr/>
      </xdr:nvCxnSpPr>
      <xdr:spPr>
        <a:xfrm flipV="1">
          <a:off x="12814300" y="13517296"/>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13348</xdr:rowOff>
    </xdr:from>
    <xdr:to>
      <xdr:col>72</xdr:col>
      <xdr:colOff>38100</xdr:colOff>
      <xdr:row>78</xdr:row>
      <xdr:rowOff>114948</xdr:rowOff>
    </xdr:to>
    <xdr:sp macro="" textlink="">
      <xdr:nvSpPr>
        <xdr:cNvPr id="639" name="フローチャート: 判断 638"/>
        <xdr:cNvSpPr/>
      </xdr:nvSpPr>
      <xdr:spPr>
        <a:xfrm>
          <a:off x="13652500" y="13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131475</xdr:rowOff>
    </xdr:from>
    <xdr:ext cx="469744" cy="259045"/>
    <xdr:sp macro="" textlink="">
      <xdr:nvSpPr>
        <xdr:cNvPr id="640" name="テキスト ボックス 639"/>
        <xdr:cNvSpPr txBox="1"/>
      </xdr:nvSpPr>
      <xdr:spPr>
        <a:xfrm>
          <a:off x="13468428" y="1316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48171</xdr:rowOff>
    </xdr:from>
    <xdr:to>
      <xdr:col>67</xdr:col>
      <xdr:colOff>101600</xdr:colOff>
      <xdr:row>78</xdr:row>
      <xdr:rowOff>149771</xdr:rowOff>
    </xdr:to>
    <xdr:sp macro="" textlink="">
      <xdr:nvSpPr>
        <xdr:cNvPr id="641" name="フローチャート: 判断 640"/>
        <xdr:cNvSpPr/>
      </xdr:nvSpPr>
      <xdr:spPr>
        <a:xfrm>
          <a:off x="12763500" y="1342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166298</xdr:rowOff>
    </xdr:from>
    <xdr:ext cx="469744" cy="259045"/>
    <xdr:sp macro="" textlink="">
      <xdr:nvSpPr>
        <xdr:cNvPr id="642" name="テキスト ボックス 641"/>
        <xdr:cNvSpPr txBox="1"/>
      </xdr:nvSpPr>
      <xdr:spPr>
        <a:xfrm>
          <a:off x="12579428" y="1319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155766</xdr:rowOff>
    </xdr:from>
    <xdr:to>
      <xdr:col>85</xdr:col>
      <xdr:colOff>177800</xdr:colOff>
      <xdr:row>71</xdr:row>
      <xdr:rowOff>85916</xdr:rowOff>
    </xdr:to>
    <xdr:sp macro="" textlink="">
      <xdr:nvSpPr>
        <xdr:cNvPr id="648" name="楕円 647"/>
        <xdr:cNvSpPr/>
      </xdr:nvSpPr>
      <xdr:spPr>
        <a:xfrm>
          <a:off x="16268700" y="1215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108793</xdr:rowOff>
    </xdr:from>
    <xdr:ext cx="534377" cy="259045"/>
    <xdr:sp macro="" textlink="">
      <xdr:nvSpPr>
        <xdr:cNvPr id="649" name="災害復旧費該当値テキスト"/>
        <xdr:cNvSpPr txBox="1"/>
      </xdr:nvSpPr>
      <xdr:spPr>
        <a:xfrm>
          <a:off x="16370300" y="1211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71165</xdr:rowOff>
    </xdr:from>
    <xdr:to>
      <xdr:col>81</xdr:col>
      <xdr:colOff>101600</xdr:colOff>
      <xdr:row>71</xdr:row>
      <xdr:rowOff>1315</xdr:rowOff>
    </xdr:to>
    <xdr:sp macro="" textlink="">
      <xdr:nvSpPr>
        <xdr:cNvPr id="650" name="楕円 649"/>
        <xdr:cNvSpPr/>
      </xdr:nvSpPr>
      <xdr:spPr>
        <a:xfrm>
          <a:off x="15430500" y="120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17842</xdr:rowOff>
    </xdr:from>
    <xdr:ext cx="534377" cy="259045"/>
    <xdr:sp macro="" textlink="">
      <xdr:nvSpPr>
        <xdr:cNvPr id="651" name="テキスト ボックス 650"/>
        <xdr:cNvSpPr txBox="1"/>
      </xdr:nvSpPr>
      <xdr:spPr>
        <a:xfrm>
          <a:off x="15214111" y="1184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86081</xdr:rowOff>
    </xdr:from>
    <xdr:to>
      <xdr:col>76</xdr:col>
      <xdr:colOff>165100</xdr:colOff>
      <xdr:row>73</xdr:row>
      <xdr:rowOff>16231</xdr:rowOff>
    </xdr:to>
    <xdr:sp macro="" textlink="">
      <xdr:nvSpPr>
        <xdr:cNvPr id="652" name="楕円 651"/>
        <xdr:cNvSpPr/>
      </xdr:nvSpPr>
      <xdr:spPr>
        <a:xfrm>
          <a:off x="14541500" y="124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32758</xdr:rowOff>
    </xdr:from>
    <xdr:ext cx="534377" cy="259045"/>
    <xdr:sp macro="" textlink="">
      <xdr:nvSpPr>
        <xdr:cNvPr id="653" name="テキスト ボックス 652"/>
        <xdr:cNvSpPr txBox="1"/>
      </xdr:nvSpPr>
      <xdr:spPr>
        <a:xfrm>
          <a:off x="14325111" y="122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93396</xdr:rowOff>
    </xdr:from>
    <xdr:to>
      <xdr:col>72</xdr:col>
      <xdr:colOff>38100</xdr:colOff>
      <xdr:row>79</xdr:row>
      <xdr:rowOff>23546</xdr:rowOff>
    </xdr:to>
    <xdr:sp macro="" textlink="">
      <xdr:nvSpPr>
        <xdr:cNvPr id="654" name="楕円 653"/>
        <xdr:cNvSpPr/>
      </xdr:nvSpPr>
      <xdr:spPr>
        <a:xfrm>
          <a:off x="13652500" y="1346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14673</xdr:rowOff>
    </xdr:from>
    <xdr:ext cx="469744" cy="259045"/>
    <xdr:sp macro="" textlink="">
      <xdr:nvSpPr>
        <xdr:cNvPr id="655" name="テキスト ボックス 654"/>
        <xdr:cNvSpPr txBox="1"/>
      </xdr:nvSpPr>
      <xdr:spPr>
        <a:xfrm>
          <a:off x="13468428" y="1355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116408</xdr:rowOff>
    </xdr:from>
    <xdr:to>
      <xdr:col>67</xdr:col>
      <xdr:colOff>101600</xdr:colOff>
      <xdr:row>79</xdr:row>
      <xdr:rowOff>46558</xdr:rowOff>
    </xdr:to>
    <xdr:sp macro="" textlink="">
      <xdr:nvSpPr>
        <xdr:cNvPr id="656" name="楕円 655"/>
        <xdr:cNvSpPr/>
      </xdr:nvSpPr>
      <xdr:spPr>
        <a:xfrm>
          <a:off x="12763500" y="134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37685</xdr:rowOff>
    </xdr:from>
    <xdr:ext cx="469744" cy="259045"/>
    <xdr:sp macro="" textlink="">
      <xdr:nvSpPr>
        <xdr:cNvPr id="657" name="テキスト ボックス 656"/>
        <xdr:cNvSpPr txBox="1"/>
      </xdr:nvSpPr>
      <xdr:spPr>
        <a:xfrm>
          <a:off x="12579428" y="13582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0" name="テキスト ボックス 669"/>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6" name="テキスト ボックス 675"/>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8" name="テキスト ボックス 67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25836</xdr:rowOff>
    </xdr:from>
    <xdr:to>
      <xdr:col>85</xdr:col>
      <xdr:colOff>126364</xdr:colOff>
      <xdr:row>99</xdr:row>
      <xdr:rowOff>158837</xdr:rowOff>
    </xdr:to>
    <xdr:cxnSp macro="">
      <xdr:nvCxnSpPr>
        <xdr:cNvPr id="684" name="直線コネクタ 683"/>
        <xdr:cNvCxnSpPr/>
      </xdr:nvCxnSpPr>
      <xdr:spPr>
        <a:xfrm flipV="1">
          <a:off x="16317595" y="15627786"/>
          <a:ext cx="1269"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162664</xdr:rowOff>
    </xdr:from>
    <xdr:ext cx="534377" cy="259045"/>
    <xdr:sp macro="" textlink="">
      <xdr:nvSpPr>
        <xdr:cNvPr id="685" name="公債費最小値テキスト"/>
        <xdr:cNvSpPr txBox="1"/>
      </xdr:nvSpPr>
      <xdr:spPr>
        <a:xfrm>
          <a:off x="16370300" y="1713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158837</xdr:rowOff>
    </xdr:from>
    <xdr:to>
      <xdr:col>86</xdr:col>
      <xdr:colOff>25400</xdr:colOff>
      <xdr:row>99</xdr:row>
      <xdr:rowOff>158837</xdr:rowOff>
    </xdr:to>
    <xdr:cxnSp macro="">
      <xdr:nvCxnSpPr>
        <xdr:cNvPr id="686" name="直線コネクタ 685"/>
        <xdr:cNvCxnSpPr/>
      </xdr:nvCxnSpPr>
      <xdr:spPr>
        <a:xfrm>
          <a:off x="16230600" y="17132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143963</xdr:rowOff>
    </xdr:from>
    <xdr:ext cx="599010" cy="259045"/>
    <xdr:sp macro="" textlink="">
      <xdr:nvSpPr>
        <xdr:cNvPr id="687" name="公債費最大値テキスト"/>
        <xdr:cNvSpPr txBox="1"/>
      </xdr:nvSpPr>
      <xdr:spPr>
        <a:xfrm>
          <a:off x="16370300" y="1540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25836</xdr:rowOff>
    </xdr:from>
    <xdr:to>
      <xdr:col>86</xdr:col>
      <xdr:colOff>25400</xdr:colOff>
      <xdr:row>91</xdr:row>
      <xdr:rowOff>25836</xdr:rowOff>
    </xdr:to>
    <xdr:cxnSp macro="">
      <xdr:nvCxnSpPr>
        <xdr:cNvPr id="688" name="直線コネクタ 687"/>
        <xdr:cNvCxnSpPr/>
      </xdr:nvCxnSpPr>
      <xdr:spPr>
        <a:xfrm>
          <a:off x="16230600" y="1562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145546</xdr:rowOff>
    </xdr:from>
    <xdr:to>
      <xdr:col>85</xdr:col>
      <xdr:colOff>127000</xdr:colOff>
      <xdr:row>98</xdr:row>
      <xdr:rowOff>63968</xdr:rowOff>
    </xdr:to>
    <xdr:cxnSp macro="">
      <xdr:nvCxnSpPr>
        <xdr:cNvPr id="689" name="直線コネクタ 688"/>
        <xdr:cNvCxnSpPr/>
      </xdr:nvCxnSpPr>
      <xdr:spPr>
        <a:xfrm flipV="1">
          <a:off x="15481300" y="16604746"/>
          <a:ext cx="838200" cy="26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52272</xdr:rowOff>
    </xdr:from>
    <xdr:ext cx="534377" cy="259045"/>
    <xdr:sp macro="" textlink="">
      <xdr:nvSpPr>
        <xdr:cNvPr id="690" name="公債費平均値テキスト"/>
        <xdr:cNvSpPr txBox="1"/>
      </xdr:nvSpPr>
      <xdr:spPr>
        <a:xfrm>
          <a:off x="16370300" y="16682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73845</xdr:rowOff>
    </xdr:from>
    <xdr:to>
      <xdr:col>85</xdr:col>
      <xdr:colOff>177800</xdr:colOff>
      <xdr:row>98</xdr:row>
      <xdr:rowOff>3995</xdr:rowOff>
    </xdr:to>
    <xdr:sp macro="" textlink="">
      <xdr:nvSpPr>
        <xdr:cNvPr id="691" name="フローチャート: 判断 690"/>
        <xdr:cNvSpPr/>
      </xdr:nvSpPr>
      <xdr:spPr>
        <a:xfrm>
          <a:off x="16268700" y="1670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63968</xdr:rowOff>
    </xdr:from>
    <xdr:to>
      <xdr:col>81</xdr:col>
      <xdr:colOff>50800</xdr:colOff>
      <xdr:row>98</xdr:row>
      <xdr:rowOff>110286</xdr:rowOff>
    </xdr:to>
    <xdr:cxnSp macro="">
      <xdr:nvCxnSpPr>
        <xdr:cNvPr id="692" name="直線コネクタ 691"/>
        <xdr:cNvCxnSpPr/>
      </xdr:nvCxnSpPr>
      <xdr:spPr>
        <a:xfrm flipV="1">
          <a:off x="14592300" y="16866068"/>
          <a:ext cx="889000" cy="4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84066</xdr:rowOff>
    </xdr:from>
    <xdr:to>
      <xdr:col>81</xdr:col>
      <xdr:colOff>101600</xdr:colOff>
      <xdr:row>98</xdr:row>
      <xdr:rowOff>14216</xdr:rowOff>
    </xdr:to>
    <xdr:sp macro="" textlink="">
      <xdr:nvSpPr>
        <xdr:cNvPr id="693" name="フローチャート: 判断 692"/>
        <xdr:cNvSpPr/>
      </xdr:nvSpPr>
      <xdr:spPr>
        <a:xfrm>
          <a:off x="15430500" y="16714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30743</xdr:rowOff>
    </xdr:from>
    <xdr:ext cx="534377" cy="259045"/>
    <xdr:sp macro="" textlink="">
      <xdr:nvSpPr>
        <xdr:cNvPr id="694" name="テキスト ボックス 693"/>
        <xdr:cNvSpPr txBox="1"/>
      </xdr:nvSpPr>
      <xdr:spPr>
        <a:xfrm>
          <a:off x="15214111" y="1648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110286</xdr:rowOff>
    </xdr:from>
    <xdr:to>
      <xdr:col>76</xdr:col>
      <xdr:colOff>114300</xdr:colOff>
      <xdr:row>98</xdr:row>
      <xdr:rowOff>120650</xdr:rowOff>
    </xdr:to>
    <xdr:cxnSp macro="">
      <xdr:nvCxnSpPr>
        <xdr:cNvPr id="695" name="直線コネクタ 694"/>
        <xdr:cNvCxnSpPr/>
      </xdr:nvCxnSpPr>
      <xdr:spPr>
        <a:xfrm flipV="1">
          <a:off x="13703300" y="16912386"/>
          <a:ext cx="8890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60086</xdr:rowOff>
    </xdr:from>
    <xdr:to>
      <xdr:col>76</xdr:col>
      <xdr:colOff>165100</xdr:colOff>
      <xdr:row>97</xdr:row>
      <xdr:rowOff>161686</xdr:rowOff>
    </xdr:to>
    <xdr:sp macro="" textlink="">
      <xdr:nvSpPr>
        <xdr:cNvPr id="696" name="フローチャート: 判断 695"/>
        <xdr:cNvSpPr/>
      </xdr:nvSpPr>
      <xdr:spPr>
        <a:xfrm>
          <a:off x="14541500" y="1669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6763</xdr:rowOff>
    </xdr:from>
    <xdr:ext cx="534377" cy="259045"/>
    <xdr:sp macro="" textlink="">
      <xdr:nvSpPr>
        <xdr:cNvPr id="697" name="テキスト ボックス 696"/>
        <xdr:cNvSpPr txBox="1"/>
      </xdr:nvSpPr>
      <xdr:spPr>
        <a:xfrm>
          <a:off x="14325111" y="1646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115098</xdr:rowOff>
    </xdr:from>
    <xdr:to>
      <xdr:col>71</xdr:col>
      <xdr:colOff>177800</xdr:colOff>
      <xdr:row>98</xdr:row>
      <xdr:rowOff>120650</xdr:rowOff>
    </xdr:to>
    <xdr:cxnSp macro="">
      <xdr:nvCxnSpPr>
        <xdr:cNvPr id="698" name="直線コネクタ 697"/>
        <xdr:cNvCxnSpPr/>
      </xdr:nvCxnSpPr>
      <xdr:spPr>
        <a:xfrm>
          <a:off x="12814300" y="16917198"/>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53499</xdr:rowOff>
    </xdr:from>
    <xdr:to>
      <xdr:col>72</xdr:col>
      <xdr:colOff>38100</xdr:colOff>
      <xdr:row>97</xdr:row>
      <xdr:rowOff>155099</xdr:rowOff>
    </xdr:to>
    <xdr:sp macro="" textlink="">
      <xdr:nvSpPr>
        <xdr:cNvPr id="699" name="フローチャート: 判断 698"/>
        <xdr:cNvSpPr/>
      </xdr:nvSpPr>
      <xdr:spPr>
        <a:xfrm>
          <a:off x="13652500" y="166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176</xdr:rowOff>
    </xdr:from>
    <xdr:ext cx="534377" cy="259045"/>
    <xdr:sp macro="" textlink="">
      <xdr:nvSpPr>
        <xdr:cNvPr id="700" name="テキスト ボックス 699"/>
        <xdr:cNvSpPr txBox="1"/>
      </xdr:nvSpPr>
      <xdr:spPr>
        <a:xfrm>
          <a:off x="13436111" y="1645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50256</xdr:rowOff>
    </xdr:from>
    <xdr:to>
      <xdr:col>67</xdr:col>
      <xdr:colOff>101600</xdr:colOff>
      <xdr:row>97</xdr:row>
      <xdr:rowOff>151856</xdr:rowOff>
    </xdr:to>
    <xdr:sp macro="" textlink="">
      <xdr:nvSpPr>
        <xdr:cNvPr id="701" name="フローチャート: 判断 700"/>
        <xdr:cNvSpPr/>
      </xdr:nvSpPr>
      <xdr:spPr>
        <a:xfrm>
          <a:off x="12763500" y="1668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168383</xdr:rowOff>
    </xdr:from>
    <xdr:ext cx="534377" cy="259045"/>
    <xdr:sp macro="" textlink="">
      <xdr:nvSpPr>
        <xdr:cNvPr id="702" name="テキスト ボックス 701"/>
        <xdr:cNvSpPr txBox="1"/>
      </xdr:nvSpPr>
      <xdr:spPr>
        <a:xfrm>
          <a:off x="12547111" y="164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94746</xdr:rowOff>
    </xdr:from>
    <xdr:to>
      <xdr:col>85</xdr:col>
      <xdr:colOff>177800</xdr:colOff>
      <xdr:row>97</xdr:row>
      <xdr:rowOff>24896</xdr:rowOff>
    </xdr:to>
    <xdr:sp macro="" textlink="">
      <xdr:nvSpPr>
        <xdr:cNvPr id="708" name="楕円 707"/>
        <xdr:cNvSpPr/>
      </xdr:nvSpPr>
      <xdr:spPr>
        <a:xfrm>
          <a:off x="16268700" y="1655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117623</xdr:rowOff>
    </xdr:from>
    <xdr:ext cx="534377" cy="259045"/>
    <xdr:sp macro="" textlink="">
      <xdr:nvSpPr>
        <xdr:cNvPr id="709" name="公債費該当値テキスト"/>
        <xdr:cNvSpPr txBox="1"/>
      </xdr:nvSpPr>
      <xdr:spPr>
        <a:xfrm>
          <a:off x="16370300" y="1640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13168</xdr:rowOff>
    </xdr:from>
    <xdr:to>
      <xdr:col>81</xdr:col>
      <xdr:colOff>101600</xdr:colOff>
      <xdr:row>98</xdr:row>
      <xdr:rowOff>114768</xdr:rowOff>
    </xdr:to>
    <xdr:sp macro="" textlink="">
      <xdr:nvSpPr>
        <xdr:cNvPr id="710" name="楕円 709"/>
        <xdr:cNvSpPr/>
      </xdr:nvSpPr>
      <xdr:spPr>
        <a:xfrm>
          <a:off x="15430500" y="168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105895</xdr:rowOff>
    </xdr:from>
    <xdr:ext cx="534377" cy="259045"/>
    <xdr:sp macro="" textlink="">
      <xdr:nvSpPr>
        <xdr:cNvPr id="711" name="テキスト ボックス 710"/>
        <xdr:cNvSpPr txBox="1"/>
      </xdr:nvSpPr>
      <xdr:spPr>
        <a:xfrm>
          <a:off x="15214111" y="1690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59486</xdr:rowOff>
    </xdr:from>
    <xdr:to>
      <xdr:col>76</xdr:col>
      <xdr:colOff>165100</xdr:colOff>
      <xdr:row>98</xdr:row>
      <xdr:rowOff>161086</xdr:rowOff>
    </xdr:to>
    <xdr:sp macro="" textlink="">
      <xdr:nvSpPr>
        <xdr:cNvPr id="712" name="楕円 711"/>
        <xdr:cNvSpPr/>
      </xdr:nvSpPr>
      <xdr:spPr>
        <a:xfrm>
          <a:off x="14541500" y="1686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152213</xdr:rowOff>
    </xdr:from>
    <xdr:ext cx="534377" cy="259045"/>
    <xdr:sp macro="" textlink="">
      <xdr:nvSpPr>
        <xdr:cNvPr id="713" name="テキスト ボックス 712"/>
        <xdr:cNvSpPr txBox="1"/>
      </xdr:nvSpPr>
      <xdr:spPr>
        <a:xfrm>
          <a:off x="14325111" y="1695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69850</xdr:rowOff>
    </xdr:from>
    <xdr:to>
      <xdr:col>72</xdr:col>
      <xdr:colOff>38100</xdr:colOff>
      <xdr:row>99</xdr:row>
      <xdr:rowOff>0</xdr:rowOff>
    </xdr:to>
    <xdr:sp macro="" textlink="">
      <xdr:nvSpPr>
        <xdr:cNvPr id="714" name="楕円 713"/>
        <xdr:cNvSpPr/>
      </xdr:nvSpPr>
      <xdr:spPr>
        <a:xfrm>
          <a:off x="13652500" y="1687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162577</xdr:rowOff>
    </xdr:from>
    <xdr:ext cx="534377" cy="259045"/>
    <xdr:sp macro="" textlink="">
      <xdr:nvSpPr>
        <xdr:cNvPr id="715" name="テキスト ボックス 714"/>
        <xdr:cNvSpPr txBox="1"/>
      </xdr:nvSpPr>
      <xdr:spPr>
        <a:xfrm>
          <a:off x="13436111" y="1696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64298</xdr:rowOff>
    </xdr:from>
    <xdr:to>
      <xdr:col>67</xdr:col>
      <xdr:colOff>101600</xdr:colOff>
      <xdr:row>98</xdr:row>
      <xdr:rowOff>165898</xdr:rowOff>
    </xdr:to>
    <xdr:sp macro="" textlink="">
      <xdr:nvSpPr>
        <xdr:cNvPr id="716" name="楕円 715"/>
        <xdr:cNvSpPr/>
      </xdr:nvSpPr>
      <xdr:spPr>
        <a:xfrm>
          <a:off x="12763500" y="1686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157025</xdr:rowOff>
    </xdr:from>
    <xdr:ext cx="534377" cy="259045"/>
    <xdr:sp macro="" textlink="">
      <xdr:nvSpPr>
        <xdr:cNvPr id="717" name="テキスト ボックス 716"/>
        <xdr:cNvSpPr txBox="1"/>
      </xdr:nvSpPr>
      <xdr:spPr>
        <a:xfrm>
          <a:off x="12547111" y="1695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7" name="テキスト ボックス 73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132461</xdr:rowOff>
    </xdr:from>
    <xdr:to>
      <xdr:col>116</xdr:col>
      <xdr:colOff>62864</xdr:colOff>
      <xdr:row>39</xdr:row>
      <xdr:rowOff>44450</xdr:rowOff>
    </xdr:to>
    <xdr:cxnSp macro="">
      <xdr:nvCxnSpPr>
        <xdr:cNvPr id="741" name="直線コネクタ 740"/>
        <xdr:cNvCxnSpPr/>
      </xdr:nvCxnSpPr>
      <xdr:spPr>
        <a:xfrm flipV="1">
          <a:off x="22159595" y="5447411"/>
          <a:ext cx="1269"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83456</xdr:rowOff>
    </xdr:from>
    <xdr:ext cx="249299" cy="259045"/>
    <xdr:sp macro="" textlink="">
      <xdr:nvSpPr>
        <xdr:cNvPr id="742" name="諸支出金最小値テキスト"/>
        <xdr:cNvSpPr txBox="1"/>
      </xdr:nvSpPr>
      <xdr:spPr>
        <a:xfrm>
          <a:off x="22212300" y="67700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79138</xdr:rowOff>
    </xdr:from>
    <xdr:ext cx="469744" cy="259045"/>
    <xdr:sp macro="" textlink="">
      <xdr:nvSpPr>
        <xdr:cNvPr id="744" name="諸支出金最大値テキスト"/>
        <xdr:cNvSpPr txBox="1"/>
      </xdr:nvSpPr>
      <xdr:spPr>
        <a:xfrm>
          <a:off x="22212300" y="522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132461</xdr:rowOff>
    </xdr:from>
    <xdr:to>
      <xdr:col>116</xdr:col>
      <xdr:colOff>152400</xdr:colOff>
      <xdr:row>31</xdr:row>
      <xdr:rowOff>132461</xdr:rowOff>
    </xdr:to>
    <xdr:cxnSp macro="">
      <xdr:nvCxnSpPr>
        <xdr:cNvPr id="745" name="直線コネクタ 744"/>
        <xdr:cNvCxnSpPr/>
      </xdr:nvCxnSpPr>
      <xdr:spPr>
        <a:xfrm>
          <a:off x="22072600" y="544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906</xdr:rowOff>
    </xdr:from>
    <xdr:ext cx="313932" cy="259045"/>
    <xdr:sp macro="" textlink="">
      <xdr:nvSpPr>
        <xdr:cNvPr id="747" name="諸支出金平均値テキスト"/>
        <xdr:cNvSpPr txBox="1"/>
      </xdr:nvSpPr>
      <xdr:spPr>
        <a:xfrm>
          <a:off x="22212300" y="651600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149479</xdr:rowOff>
    </xdr:from>
    <xdr:to>
      <xdr:col>116</xdr:col>
      <xdr:colOff>114300</xdr:colOff>
      <xdr:row>39</xdr:row>
      <xdr:rowOff>79629</xdr:rowOff>
    </xdr:to>
    <xdr:sp macro="" textlink="">
      <xdr:nvSpPr>
        <xdr:cNvPr id="748" name="フローチャート: 判断 747"/>
        <xdr:cNvSpPr/>
      </xdr:nvSpPr>
      <xdr:spPr>
        <a:xfrm>
          <a:off x="221107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144526</xdr:rowOff>
    </xdr:from>
    <xdr:to>
      <xdr:col>112</xdr:col>
      <xdr:colOff>38100</xdr:colOff>
      <xdr:row>39</xdr:row>
      <xdr:rowOff>74676</xdr:rowOff>
    </xdr:to>
    <xdr:sp macro="" textlink="">
      <xdr:nvSpPr>
        <xdr:cNvPr id="750" name="フローチャート: 判断 749"/>
        <xdr:cNvSpPr/>
      </xdr:nvSpPr>
      <xdr:spPr>
        <a:xfrm>
          <a:off x="21272500" y="665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91203</xdr:rowOff>
    </xdr:from>
    <xdr:ext cx="313932" cy="259045"/>
    <xdr:sp macro="" textlink="">
      <xdr:nvSpPr>
        <xdr:cNvPr id="751" name="テキスト ボックス 750"/>
        <xdr:cNvSpPr txBox="1"/>
      </xdr:nvSpPr>
      <xdr:spPr>
        <a:xfrm>
          <a:off x="21166333" y="64348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146050</xdr:rowOff>
    </xdr:from>
    <xdr:to>
      <xdr:col>107</xdr:col>
      <xdr:colOff>101600</xdr:colOff>
      <xdr:row>39</xdr:row>
      <xdr:rowOff>76200</xdr:rowOff>
    </xdr:to>
    <xdr:sp macro="" textlink="">
      <xdr:nvSpPr>
        <xdr:cNvPr id="753" name="フローチャート: 判断 752"/>
        <xdr:cNvSpPr/>
      </xdr:nvSpPr>
      <xdr:spPr>
        <a:xfrm>
          <a:off x="20383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92727</xdr:rowOff>
    </xdr:from>
    <xdr:ext cx="313932" cy="259045"/>
    <xdr:sp macro="" textlink="">
      <xdr:nvSpPr>
        <xdr:cNvPr id="754" name="テキスト ボックス 753"/>
        <xdr:cNvSpPr txBox="1"/>
      </xdr:nvSpPr>
      <xdr:spPr>
        <a:xfrm>
          <a:off x="20277333" y="64363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138811</xdr:rowOff>
    </xdr:from>
    <xdr:to>
      <xdr:col>102</xdr:col>
      <xdr:colOff>165100</xdr:colOff>
      <xdr:row>39</xdr:row>
      <xdr:rowOff>68961</xdr:rowOff>
    </xdr:to>
    <xdr:sp macro="" textlink="">
      <xdr:nvSpPr>
        <xdr:cNvPr id="756" name="フローチャート: 判断 755"/>
        <xdr:cNvSpPr/>
      </xdr:nvSpPr>
      <xdr:spPr>
        <a:xfrm>
          <a:off x="19494500" y="665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85488</xdr:rowOff>
    </xdr:from>
    <xdr:ext cx="313932" cy="259045"/>
    <xdr:sp macro="" textlink="">
      <xdr:nvSpPr>
        <xdr:cNvPr id="757" name="テキスト ボックス 756"/>
        <xdr:cNvSpPr txBox="1"/>
      </xdr:nvSpPr>
      <xdr:spPr>
        <a:xfrm>
          <a:off x="19388333" y="6429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126238</xdr:rowOff>
    </xdr:from>
    <xdr:to>
      <xdr:col>98</xdr:col>
      <xdr:colOff>38100</xdr:colOff>
      <xdr:row>39</xdr:row>
      <xdr:rowOff>56388</xdr:rowOff>
    </xdr:to>
    <xdr:sp macro="" textlink="">
      <xdr:nvSpPr>
        <xdr:cNvPr id="758" name="フローチャート: 判断 757"/>
        <xdr:cNvSpPr/>
      </xdr:nvSpPr>
      <xdr:spPr>
        <a:xfrm>
          <a:off x="18605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72915</xdr:rowOff>
    </xdr:from>
    <xdr:ext cx="378565" cy="259045"/>
    <xdr:sp macro="" textlink="">
      <xdr:nvSpPr>
        <xdr:cNvPr id="759" name="テキスト ボックス 758"/>
        <xdr:cNvSpPr txBox="1"/>
      </xdr:nvSpPr>
      <xdr:spPr>
        <a:xfrm>
          <a:off x="18467017" y="6416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127906</xdr:rowOff>
    </xdr:from>
    <xdr:ext cx="249299" cy="259045"/>
    <xdr:sp macro="" textlink="">
      <xdr:nvSpPr>
        <xdr:cNvPr id="766" name="諸支出金該当値テキスト"/>
        <xdr:cNvSpPr txBox="1"/>
      </xdr:nvSpPr>
      <xdr:spPr>
        <a:xfrm>
          <a:off x="22212300" y="66430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類似団体と比較して大きく上回っているものは、災害復旧費である。災害復旧費は令和２年７月豪雨災害によるもので、令和４年度までが高水準であり、今後は落ち着いていく。</a:t>
          </a:r>
        </a:p>
        <a:p>
          <a:r>
            <a:rPr kumimoji="1" lang="ja-JP" altLang="en-US" sz="1200">
              <a:latin typeface="ＭＳ Ｐゴシック" panose="020B0600070205080204" pitchFamily="50" charset="-128"/>
              <a:ea typeface="ＭＳ Ｐゴシック" panose="020B0600070205080204" pitchFamily="50" charset="-128"/>
            </a:rPr>
            <a:t>　類似団体と比較して上回っているるものは、民生費、土木費、公債費である。扶助費が類似団体より高水準であることが、そのまま民生費が高くなっている要因ではあるが、先述しているように人口減少（児童数の減）によりその差は縮まっている。土木費については、復興事業が本格化してきており、今後はさらに高水準となることが予想され、復興事業以外の投資的経費の調整など課題が多い。公債費についても、先述しているように、災害復旧事業に係る起債償還が始まることから、今後は高水準となる。</a:t>
          </a:r>
        </a:p>
        <a:p>
          <a:r>
            <a:rPr kumimoji="1" lang="ja-JP" altLang="en-US" sz="1200">
              <a:latin typeface="ＭＳ Ｐゴシック" panose="020B0600070205080204" pitchFamily="50" charset="-128"/>
              <a:ea typeface="ＭＳ Ｐゴシック" panose="020B0600070205080204" pitchFamily="50" charset="-128"/>
            </a:rPr>
            <a:t>　昨年度と比較して、大きく減少しているのは、総務費、衛生費、農林水産業費、消防費で、総務費の減は、庁舎建設事業が終了したことによるものである。衛生費。農林水産業費、消防費は、令和２年７月豪雨災害に伴うもので、災害廃棄物処理事業（衛生費）、強い農業・担い手づくり総合支援事業（農林水産業費）、防災ラジオ整備事業（消防費）の終了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歳入・歳出ともに総額が大幅に減少しているが、歳出減の主な要因として、①災害廃棄物処理事業（約▲</a:t>
          </a:r>
          <a:r>
            <a:rPr kumimoji="1" lang="en-US" altLang="ja-JP" sz="1200">
              <a:latin typeface="ＭＳ ゴシック" pitchFamily="49" charset="-128"/>
              <a:ea typeface="ＭＳ ゴシック" pitchFamily="49" charset="-128"/>
            </a:rPr>
            <a:t>52</a:t>
          </a:r>
          <a:r>
            <a:rPr kumimoji="1" lang="ja-JP" altLang="en-US" sz="1200">
              <a:latin typeface="ＭＳ ゴシック" pitchFamily="49" charset="-128"/>
              <a:ea typeface="ＭＳ ゴシック" pitchFamily="49" charset="-128"/>
            </a:rPr>
            <a:t>億円、②庁舎建設事業（約▲</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億円）、③財政調整基金及び減債基金への積立（▲</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円）等が挙げられる。歳入についても、①に係る国庫支出金、①②に係る起債の減が主な要因となっているが、地方税の増やカルチャーパレス利用再開等に伴う使用料の増があっていることから、歳入の減（▲</a:t>
          </a:r>
          <a:r>
            <a:rPr kumimoji="1" lang="en-US" altLang="ja-JP" sz="1200">
              <a:latin typeface="ＭＳ ゴシック" pitchFamily="49" charset="-128"/>
              <a:ea typeface="ＭＳ ゴシック" pitchFamily="49" charset="-128"/>
            </a:rPr>
            <a:t>9.5</a:t>
          </a:r>
          <a:r>
            <a:rPr kumimoji="1" lang="ja-JP" altLang="en-US" sz="1200">
              <a:latin typeface="ＭＳ ゴシック" pitchFamily="49" charset="-128"/>
              <a:ea typeface="ＭＳ ゴシック" pitchFamily="49" charset="-128"/>
            </a:rPr>
            <a:t>億円）に比べ、歳出の減（▲</a:t>
          </a:r>
          <a:r>
            <a:rPr kumimoji="1" lang="en-US" altLang="ja-JP" sz="1200">
              <a:latin typeface="ＭＳ ゴシック" pitchFamily="49" charset="-128"/>
              <a:ea typeface="ＭＳ ゴシック" pitchFamily="49" charset="-128"/>
            </a:rPr>
            <a:t>102</a:t>
          </a:r>
          <a:r>
            <a:rPr kumimoji="1" lang="ja-JP" altLang="en-US" sz="1200">
              <a:latin typeface="ＭＳ ゴシック" pitchFamily="49" charset="-128"/>
              <a:ea typeface="ＭＳ ゴシック" pitchFamily="49" charset="-128"/>
            </a:rPr>
            <a:t>億円）が大きい結果となり、実質収支は増加した。併せて、実質収支比率も増となっている。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各会計ともに赤字額は発生しておらず、適正な財政運営が図られている。しかし、一般会計からの繰出金も多く、特に人口減少・高齢化社会において医療費や介護給付費の伸びは深刻である。</a:t>
          </a:r>
        </a:p>
        <a:p>
          <a:r>
            <a:rPr kumimoji="1" lang="ja-JP" altLang="en-US" sz="1200">
              <a:latin typeface="ＭＳ ゴシック" pitchFamily="49" charset="-128"/>
              <a:ea typeface="ＭＳ ゴシック" pitchFamily="49" charset="-128"/>
            </a:rPr>
            <a:t>　今後は、医療費・介護給付費抑制のための健診や予防事業などに重点を置く必要がある。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032_&#20154;&#21513;&#24066;_2022&#9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P51">
            <v>46.6</v>
          </cell>
          <cell r="BX51">
            <v>64.400000000000006</v>
          </cell>
          <cell r="CF51">
            <v>37.4</v>
          </cell>
          <cell r="CN51">
            <v>24.8</v>
          </cell>
          <cell r="CV51">
            <v>15.9</v>
          </cell>
        </row>
        <row r="53">
          <cell r="BP53">
            <v>68.400000000000006</v>
          </cell>
          <cell r="BX53">
            <v>53.2</v>
          </cell>
          <cell r="CF53">
            <v>54.5</v>
          </cell>
          <cell r="CN53">
            <v>53.7</v>
          </cell>
          <cell r="CV53">
            <v>54.5</v>
          </cell>
        </row>
        <row r="55">
          <cell r="AN55" t="str">
            <v>類似団体内平均値</v>
          </cell>
          <cell r="BP55">
            <v>37.9</v>
          </cell>
          <cell r="BX55">
            <v>38.700000000000003</v>
          </cell>
          <cell r="CF55">
            <v>32.5</v>
          </cell>
          <cell r="CN55">
            <v>23</v>
          </cell>
          <cell r="CV55">
            <v>15.5</v>
          </cell>
        </row>
        <row r="57">
          <cell r="BP57">
            <v>60.7</v>
          </cell>
          <cell r="BX57">
            <v>61.4</v>
          </cell>
          <cell r="CF57">
            <v>62.6</v>
          </cell>
          <cell r="CN57">
            <v>62.8</v>
          </cell>
          <cell r="CV57">
            <v>63.9</v>
          </cell>
        </row>
        <row r="72">
          <cell r="BP72" t="str">
            <v>H30</v>
          </cell>
          <cell r="BX72" t="str">
            <v>R01</v>
          </cell>
          <cell r="CF72" t="str">
            <v>R02</v>
          </cell>
          <cell r="CN72" t="str">
            <v>R03</v>
          </cell>
          <cell r="CV72" t="str">
            <v>R04</v>
          </cell>
        </row>
        <row r="73">
          <cell r="AN73" t="str">
            <v>当該団体値</v>
          </cell>
          <cell r="BP73">
            <v>46.6</v>
          </cell>
          <cell r="BX73">
            <v>64.400000000000006</v>
          </cell>
          <cell r="CF73">
            <v>37.4</v>
          </cell>
          <cell r="CN73">
            <v>24.8</v>
          </cell>
          <cell r="CV73">
            <v>15.9</v>
          </cell>
        </row>
        <row r="75">
          <cell r="BP75">
            <v>5.7</v>
          </cell>
          <cell r="BX75">
            <v>5</v>
          </cell>
          <cell r="CF75">
            <v>4.9000000000000004</v>
          </cell>
          <cell r="CN75">
            <v>5.6</v>
          </cell>
          <cell r="CV75">
            <v>6.9</v>
          </cell>
        </row>
        <row r="77">
          <cell r="AN77" t="str">
            <v>類似団体内平均値</v>
          </cell>
          <cell r="BP77">
            <v>37.9</v>
          </cell>
          <cell r="BX77">
            <v>38.700000000000003</v>
          </cell>
          <cell r="CF77">
            <v>32.5</v>
          </cell>
          <cell r="CN77">
            <v>23</v>
          </cell>
          <cell r="CV77">
            <v>15.5</v>
          </cell>
        </row>
        <row r="79">
          <cell r="BP79">
            <v>8.6999999999999993</v>
          </cell>
          <cell r="BX79">
            <v>8.8000000000000007</v>
          </cell>
          <cell r="CF79">
            <v>8.6999999999999993</v>
          </cell>
          <cell r="CN79">
            <v>8.1999999999999993</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10" zoomScale="70" zoomScaleNormal="70" workbookViewId="0"/>
  </sheetViews>
  <sheetFormatPr defaultColWidth="0" defaultRowHeight="11" zeroHeight="1"/>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c r="B2" s="182" t="s">
        <v>83</v>
      </c>
      <c r="C2" s="182"/>
      <c r="D2" s="183"/>
    </row>
    <row r="3" spans="1:119" ht="18.75" customHeight="1" thickBot="1">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93</v>
      </c>
      <c r="AZ4" s="412"/>
      <c r="BA4" s="412"/>
      <c r="BB4" s="412"/>
      <c r="BC4" s="412"/>
      <c r="BD4" s="412"/>
      <c r="BE4" s="412"/>
      <c r="BF4" s="412"/>
      <c r="BG4" s="412"/>
      <c r="BH4" s="412"/>
      <c r="BI4" s="412"/>
      <c r="BJ4" s="412"/>
      <c r="BK4" s="412"/>
      <c r="BL4" s="412"/>
      <c r="BM4" s="413"/>
      <c r="BN4" s="414">
        <v>22917545</v>
      </c>
      <c r="BO4" s="415"/>
      <c r="BP4" s="415"/>
      <c r="BQ4" s="415"/>
      <c r="BR4" s="415"/>
      <c r="BS4" s="415"/>
      <c r="BT4" s="415"/>
      <c r="BU4" s="416"/>
      <c r="BV4" s="414">
        <v>32444672</v>
      </c>
      <c r="BW4" s="415"/>
      <c r="BX4" s="415"/>
      <c r="BY4" s="415"/>
      <c r="BZ4" s="415"/>
      <c r="CA4" s="415"/>
      <c r="CB4" s="415"/>
      <c r="CC4" s="416"/>
      <c r="CD4" s="585" t="s">
        <v>94</v>
      </c>
      <c r="CE4" s="586"/>
      <c r="CF4" s="586"/>
      <c r="CG4" s="586"/>
      <c r="CH4" s="586"/>
      <c r="CI4" s="586"/>
      <c r="CJ4" s="586"/>
      <c r="CK4" s="586"/>
      <c r="CL4" s="586"/>
      <c r="CM4" s="586"/>
      <c r="CN4" s="586"/>
      <c r="CO4" s="586"/>
      <c r="CP4" s="586"/>
      <c r="CQ4" s="586"/>
      <c r="CR4" s="586"/>
      <c r="CS4" s="587"/>
      <c r="CT4" s="588">
        <v>10.5</v>
      </c>
      <c r="CU4" s="589"/>
      <c r="CV4" s="589"/>
      <c r="CW4" s="589"/>
      <c r="CX4" s="589"/>
      <c r="CY4" s="589"/>
      <c r="CZ4" s="589"/>
      <c r="DA4" s="590"/>
      <c r="DB4" s="588">
        <v>3.3</v>
      </c>
      <c r="DC4" s="589"/>
      <c r="DD4" s="589"/>
      <c r="DE4" s="589"/>
      <c r="DF4" s="589"/>
      <c r="DG4" s="589"/>
      <c r="DH4" s="589"/>
      <c r="DI4" s="590"/>
    </row>
    <row r="5" spans="1:119" ht="18.75" customHeight="1">
      <c r="A5" s="181"/>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95</v>
      </c>
      <c r="AN5" s="393"/>
      <c r="AO5" s="393"/>
      <c r="AP5" s="393"/>
      <c r="AQ5" s="393"/>
      <c r="AR5" s="393"/>
      <c r="AS5" s="393"/>
      <c r="AT5" s="394"/>
      <c r="AU5" s="466" t="s">
        <v>96</v>
      </c>
      <c r="AV5" s="467"/>
      <c r="AW5" s="467"/>
      <c r="AX5" s="467"/>
      <c r="AY5" s="399" t="s">
        <v>97</v>
      </c>
      <c r="AZ5" s="400"/>
      <c r="BA5" s="400"/>
      <c r="BB5" s="400"/>
      <c r="BC5" s="400"/>
      <c r="BD5" s="400"/>
      <c r="BE5" s="400"/>
      <c r="BF5" s="400"/>
      <c r="BG5" s="400"/>
      <c r="BH5" s="400"/>
      <c r="BI5" s="400"/>
      <c r="BJ5" s="400"/>
      <c r="BK5" s="400"/>
      <c r="BL5" s="400"/>
      <c r="BM5" s="401"/>
      <c r="BN5" s="419">
        <v>21780216</v>
      </c>
      <c r="BO5" s="420"/>
      <c r="BP5" s="420"/>
      <c r="BQ5" s="420"/>
      <c r="BR5" s="420"/>
      <c r="BS5" s="420"/>
      <c r="BT5" s="420"/>
      <c r="BU5" s="421"/>
      <c r="BV5" s="419">
        <v>31984116</v>
      </c>
      <c r="BW5" s="420"/>
      <c r="BX5" s="420"/>
      <c r="BY5" s="420"/>
      <c r="BZ5" s="420"/>
      <c r="CA5" s="420"/>
      <c r="CB5" s="420"/>
      <c r="CC5" s="421"/>
      <c r="CD5" s="428" t="s">
        <v>98</v>
      </c>
      <c r="CE5" s="373"/>
      <c r="CF5" s="373"/>
      <c r="CG5" s="373"/>
      <c r="CH5" s="373"/>
      <c r="CI5" s="373"/>
      <c r="CJ5" s="373"/>
      <c r="CK5" s="373"/>
      <c r="CL5" s="373"/>
      <c r="CM5" s="373"/>
      <c r="CN5" s="373"/>
      <c r="CO5" s="373"/>
      <c r="CP5" s="373"/>
      <c r="CQ5" s="373"/>
      <c r="CR5" s="373"/>
      <c r="CS5" s="429"/>
      <c r="CT5" s="389">
        <v>94.7</v>
      </c>
      <c r="CU5" s="390"/>
      <c r="CV5" s="390"/>
      <c r="CW5" s="390"/>
      <c r="CX5" s="390"/>
      <c r="CY5" s="390"/>
      <c r="CZ5" s="390"/>
      <c r="DA5" s="391"/>
      <c r="DB5" s="389">
        <v>92.3</v>
      </c>
      <c r="DC5" s="390"/>
      <c r="DD5" s="390"/>
      <c r="DE5" s="390"/>
      <c r="DF5" s="390"/>
      <c r="DG5" s="390"/>
      <c r="DH5" s="390"/>
      <c r="DI5" s="391"/>
    </row>
    <row r="6" spans="1:119" ht="18.75" customHeight="1">
      <c r="A6" s="181"/>
      <c r="B6" s="565" t="s">
        <v>99</v>
      </c>
      <c r="C6" s="443"/>
      <c r="D6" s="443"/>
      <c r="E6" s="566"/>
      <c r="F6" s="566"/>
      <c r="G6" s="566"/>
      <c r="H6" s="566"/>
      <c r="I6" s="566"/>
      <c r="J6" s="566"/>
      <c r="K6" s="566"/>
      <c r="L6" s="566" t="s">
        <v>100</v>
      </c>
      <c r="M6" s="566"/>
      <c r="N6" s="566"/>
      <c r="O6" s="566"/>
      <c r="P6" s="566"/>
      <c r="Q6" s="566"/>
      <c r="R6" s="441"/>
      <c r="S6" s="441"/>
      <c r="T6" s="441"/>
      <c r="U6" s="441"/>
      <c r="V6" s="572"/>
      <c r="W6" s="500" t="s">
        <v>101</v>
      </c>
      <c r="X6" s="442"/>
      <c r="Y6" s="442"/>
      <c r="Z6" s="442"/>
      <c r="AA6" s="442"/>
      <c r="AB6" s="443"/>
      <c r="AC6" s="577" t="s">
        <v>102</v>
      </c>
      <c r="AD6" s="578"/>
      <c r="AE6" s="578"/>
      <c r="AF6" s="578"/>
      <c r="AG6" s="578"/>
      <c r="AH6" s="578"/>
      <c r="AI6" s="578"/>
      <c r="AJ6" s="578"/>
      <c r="AK6" s="578"/>
      <c r="AL6" s="579"/>
      <c r="AM6" s="478" t="s">
        <v>103</v>
      </c>
      <c r="AN6" s="393"/>
      <c r="AO6" s="393"/>
      <c r="AP6" s="393"/>
      <c r="AQ6" s="393"/>
      <c r="AR6" s="393"/>
      <c r="AS6" s="393"/>
      <c r="AT6" s="394"/>
      <c r="AU6" s="466" t="s">
        <v>96</v>
      </c>
      <c r="AV6" s="467"/>
      <c r="AW6" s="467"/>
      <c r="AX6" s="467"/>
      <c r="AY6" s="399" t="s">
        <v>104</v>
      </c>
      <c r="AZ6" s="400"/>
      <c r="BA6" s="400"/>
      <c r="BB6" s="400"/>
      <c r="BC6" s="400"/>
      <c r="BD6" s="400"/>
      <c r="BE6" s="400"/>
      <c r="BF6" s="400"/>
      <c r="BG6" s="400"/>
      <c r="BH6" s="400"/>
      <c r="BI6" s="400"/>
      <c r="BJ6" s="400"/>
      <c r="BK6" s="400"/>
      <c r="BL6" s="400"/>
      <c r="BM6" s="401"/>
      <c r="BN6" s="419">
        <v>1137329</v>
      </c>
      <c r="BO6" s="420"/>
      <c r="BP6" s="420"/>
      <c r="BQ6" s="420"/>
      <c r="BR6" s="420"/>
      <c r="BS6" s="420"/>
      <c r="BT6" s="420"/>
      <c r="BU6" s="421"/>
      <c r="BV6" s="419">
        <v>460556</v>
      </c>
      <c r="BW6" s="420"/>
      <c r="BX6" s="420"/>
      <c r="BY6" s="420"/>
      <c r="BZ6" s="420"/>
      <c r="CA6" s="420"/>
      <c r="CB6" s="420"/>
      <c r="CC6" s="421"/>
      <c r="CD6" s="428" t="s">
        <v>105</v>
      </c>
      <c r="CE6" s="373"/>
      <c r="CF6" s="373"/>
      <c r="CG6" s="373"/>
      <c r="CH6" s="373"/>
      <c r="CI6" s="373"/>
      <c r="CJ6" s="373"/>
      <c r="CK6" s="373"/>
      <c r="CL6" s="373"/>
      <c r="CM6" s="373"/>
      <c r="CN6" s="373"/>
      <c r="CO6" s="373"/>
      <c r="CP6" s="373"/>
      <c r="CQ6" s="373"/>
      <c r="CR6" s="373"/>
      <c r="CS6" s="429"/>
      <c r="CT6" s="562">
        <v>96</v>
      </c>
      <c r="CU6" s="563"/>
      <c r="CV6" s="563"/>
      <c r="CW6" s="563"/>
      <c r="CX6" s="563"/>
      <c r="CY6" s="563"/>
      <c r="CZ6" s="563"/>
      <c r="DA6" s="564"/>
      <c r="DB6" s="562">
        <v>96.8</v>
      </c>
      <c r="DC6" s="563"/>
      <c r="DD6" s="563"/>
      <c r="DE6" s="563"/>
      <c r="DF6" s="563"/>
      <c r="DG6" s="563"/>
      <c r="DH6" s="563"/>
      <c r="DI6" s="564"/>
    </row>
    <row r="7" spans="1:119" ht="18.75" customHeight="1">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106</v>
      </c>
      <c r="AN7" s="393"/>
      <c r="AO7" s="393"/>
      <c r="AP7" s="393"/>
      <c r="AQ7" s="393"/>
      <c r="AR7" s="393"/>
      <c r="AS7" s="393"/>
      <c r="AT7" s="394"/>
      <c r="AU7" s="466" t="s">
        <v>96</v>
      </c>
      <c r="AV7" s="467"/>
      <c r="AW7" s="467"/>
      <c r="AX7" s="467"/>
      <c r="AY7" s="399" t="s">
        <v>107</v>
      </c>
      <c r="AZ7" s="400"/>
      <c r="BA7" s="400"/>
      <c r="BB7" s="400"/>
      <c r="BC7" s="400"/>
      <c r="BD7" s="400"/>
      <c r="BE7" s="400"/>
      <c r="BF7" s="400"/>
      <c r="BG7" s="400"/>
      <c r="BH7" s="400"/>
      <c r="BI7" s="400"/>
      <c r="BJ7" s="400"/>
      <c r="BK7" s="400"/>
      <c r="BL7" s="400"/>
      <c r="BM7" s="401"/>
      <c r="BN7" s="419">
        <v>177830</v>
      </c>
      <c r="BO7" s="420"/>
      <c r="BP7" s="420"/>
      <c r="BQ7" s="420"/>
      <c r="BR7" s="420"/>
      <c r="BS7" s="420"/>
      <c r="BT7" s="420"/>
      <c r="BU7" s="421"/>
      <c r="BV7" s="419">
        <v>147521</v>
      </c>
      <c r="BW7" s="420"/>
      <c r="BX7" s="420"/>
      <c r="BY7" s="420"/>
      <c r="BZ7" s="420"/>
      <c r="CA7" s="420"/>
      <c r="CB7" s="420"/>
      <c r="CC7" s="421"/>
      <c r="CD7" s="428" t="s">
        <v>108</v>
      </c>
      <c r="CE7" s="373"/>
      <c r="CF7" s="373"/>
      <c r="CG7" s="373"/>
      <c r="CH7" s="373"/>
      <c r="CI7" s="373"/>
      <c r="CJ7" s="373"/>
      <c r="CK7" s="373"/>
      <c r="CL7" s="373"/>
      <c r="CM7" s="373"/>
      <c r="CN7" s="373"/>
      <c r="CO7" s="373"/>
      <c r="CP7" s="373"/>
      <c r="CQ7" s="373"/>
      <c r="CR7" s="373"/>
      <c r="CS7" s="429"/>
      <c r="CT7" s="419">
        <v>9133551</v>
      </c>
      <c r="CU7" s="420"/>
      <c r="CV7" s="420"/>
      <c r="CW7" s="420"/>
      <c r="CX7" s="420"/>
      <c r="CY7" s="420"/>
      <c r="CZ7" s="420"/>
      <c r="DA7" s="421"/>
      <c r="DB7" s="419">
        <v>9383209</v>
      </c>
      <c r="DC7" s="420"/>
      <c r="DD7" s="420"/>
      <c r="DE7" s="420"/>
      <c r="DF7" s="420"/>
      <c r="DG7" s="420"/>
      <c r="DH7" s="420"/>
      <c r="DI7" s="421"/>
    </row>
    <row r="8" spans="1:119" ht="18.75" customHeight="1" thickBot="1">
      <c r="A8" s="181"/>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109</v>
      </c>
      <c r="AN8" s="393"/>
      <c r="AO8" s="393"/>
      <c r="AP8" s="393"/>
      <c r="AQ8" s="393"/>
      <c r="AR8" s="393"/>
      <c r="AS8" s="393"/>
      <c r="AT8" s="394"/>
      <c r="AU8" s="466" t="s">
        <v>96</v>
      </c>
      <c r="AV8" s="467"/>
      <c r="AW8" s="467"/>
      <c r="AX8" s="467"/>
      <c r="AY8" s="399" t="s">
        <v>110</v>
      </c>
      <c r="AZ8" s="400"/>
      <c r="BA8" s="400"/>
      <c r="BB8" s="400"/>
      <c r="BC8" s="400"/>
      <c r="BD8" s="400"/>
      <c r="BE8" s="400"/>
      <c r="BF8" s="400"/>
      <c r="BG8" s="400"/>
      <c r="BH8" s="400"/>
      <c r="BI8" s="400"/>
      <c r="BJ8" s="400"/>
      <c r="BK8" s="400"/>
      <c r="BL8" s="400"/>
      <c r="BM8" s="401"/>
      <c r="BN8" s="419">
        <v>959499</v>
      </c>
      <c r="BO8" s="420"/>
      <c r="BP8" s="420"/>
      <c r="BQ8" s="420"/>
      <c r="BR8" s="420"/>
      <c r="BS8" s="420"/>
      <c r="BT8" s="420"/>
      <c r="BU8" s="421"/>
      <c r="BV8" s="419">
        <v>313035</v>
      </c>
      <c r="BW8" s="420"/>
      <c r="BX8" s="420"/>
      <c r="BY8" s="420"/>
      <c r="BZ8" s="420"/>
      <c r="CA8" s="420"/>
      <c r="CB8" s="420"/>
      <c r="CC8" s="421"/>
      <c r="CD8" s="428" t="s">
        <v>111</v>
      </c>
      <c r="CE8" s="373"/>
      <c r="CF8" s="373"/>
      <c r="CG8" s="373"/>
      <c r="CH8" s="373"/>
      <c r="CI8" s="373"/>
      <c r="CJ8" s="373"/>
      <c r="CK8" s="373"/>
      <c r="CL8" s="373"/>
      <c r="CM8" s="373"/>
      <c r="CN8" s="373"/>
      <c r="CO8" s="373"/>
      <c r="CP8" s="373"/>
      <c r="CQ8" s="373"/>
      <c r="CR8" s="373"/>
      <c r="CS8" s="429"/>
      <c r="CT8" s="522">
        <v>0.44</v>
      </c>
      <c r="CU8" s="523"/>
      <c r="CV8" s="523"/>
      <c r="CW8" s="523"/>
      <c r="CX8" s="523"/>
      <c r="CY8" s="523"/>
      <c r="CZ8" s="523"/>
      <c r="DA8" s="524"/>
      <c r="DB8" s="522">
        <v>0.44</v>
      </c>
      <c r="DC8" s="523"/>
      <c r="DD8" s="523"/>
      <c r="DE8" s="523"/>
      <c r="DF8" s="523"/>
      <c r="DG8" s="523"/>
      <c r="DH8" s="523"/>
      <c r="DI8" s="524"/>
    </row>
    <row r="9" spans="1:119" ht="18.75" customHeight="1" thickBot="1">
      <c r="A9" s="181"/>
      <c r="B9" s="551" t="s">
        <v>112</v>
      </c>
      <c r="C9" s="552"/>
      <c r="D9" s="552"/>
      <c r="E9" s="552"/>
      <c r="F9" s="552"/>
      <c r="G9" s="552"/>
      <c r="H9" s="552"/>
      <c r="I9" s="552"/>
      <c r="J9" s="552"/>
      <c r="K9" s="472"/>
      <c r="L9" s="553" t="s">
        <v>113</v>
      </c>
      <c r="M9" s="554"/>
      <c r="N9" s="554"/>
      <c r="O9" s="554"/>
      <c r="P9" s="554"/>
      <c r="Q9" s="555"/>
      <c r="R9" s="556">
        <v>31108</v>
      </c>
      <c r="S9" s="557"/>
      <c r="T9" s="557"/>
      <c r="U9" s="557"/>
      <c r="V9" s="558"/>
      <c r="W9" s="488" t="s">
        <v>114</v>
      </c>
      <c r="X9" s="489"/>
      <c r="Y9" s="489"/>
      <c r="Z9" s="489"/>
      <c r="AA9" s="489"/>
      <c r="AB9" s="489"/>
      <c r="AC9" s="489"/>
      <c r="AD9" s="489"/>
      <c r="AE9" s="489"/>
      <c r="AF9" s="489"/>
      <c r="AG9" s="489"/>
      <c r="AH9" s="489"/>
      <c r="AI9" s="489"/>
      <c r="AJ9" s="489"/>
      <c r="AK9" s="489"/>
      <c r="AL9" s="559"/>
      <c r="AM9" s="478" t="s">
        <v>115</v>
      </c>
      <c r="AN9" s="393"/>
      <c r="AO9" s="393"/>
      <c r="AP9" s="393"/>
      <c r="AQ9" s="393"/>
      <c r="AR9" s="393"/>
      <c r="AS9" s="393"/>
      <c r="AT9" s="394"/>
      <c r="AU9" s="466" t="s">
        <v>116</v>
      </c>
      <c r="AV9" s="467"/>
      <c r="AW9" s="467"/>
      <c r="AX9" s="467"/>
      <c r="AY9" s="399" t="s">
        <v>117</v>
      </c>
      <c r="AZ9" s="400"/>
      <c r="BA9" s="400"/>
      <c r="BB9" s="400"/>
      <c r="BC9" s="400"/>
      <c r="BD9" s="400"/>
      <c r="BE9" s="400"/>
      <c r="BF9" s="400"/>
      <c r="BG9" s="400"/>
      <c r="BH9" s="400"/>
      <c r="BI9" s="400"/>
      <c r="BJ9" s="400"/>
      <c r="BK9" s="400"/>
      <c r="BL9" s="400"/>
      <c r="BM9" s="401"/>
      <c r="BN9" s="419">
        <v>646464</v>
      </c>
      <c r="BO9" s="420"/>
      <c r="BP9" s="420"/>
      <c r="BQ9" s="420"/>
      <c r="BR9" s="420"/>
      <c r="BS9" s="420"/>
      <c r="BT9" s="420"/>
      <c r="BU9" s="421"/>
      <c r="BV9" s="419">
        <v>-883610</v>
      </c>
      <c r="BW9" s="420"/>
      <c r="BX9" s="420"/>
      <c r="BY9" s="420"/>
      <c r="BZ9" s="420"/>
      <c r="CA9" s="420"/>
      <c r="CB9" s="420"/>
      <c r="CC9" s="421"/>
      <c r="CD9" s="428" t="s">
        <v>118</v>
      </c>
      <c r="CE9" s="373"/>
      <c r="CF9" s="373"/>
      <c r="CG9" s="373"/>
      <c r="CH9" s="373"/>
      <c r="CI9" s="373"/>
      <c r="CJ9" s="373"/>
      <c r="CK9" s="373"/>
      <c r="CL9" s="373"/>
      <c r="CM9" s="373"/>
      <c r="CN9" s="373"/>
      <c r="CO9" s="373"/>
      <c r="CP9" s="373"/>
      <c r="CQ9" s="373"/>
      <c r="CR9" s="373"/>
      <c r="CS9" s="429"/>
      <c r="CT9" s="389">
        <v>13.7</v>
      </c>
      <c r="CU9" s="390"/>
      <c r="CV9" s="390"/>
      <c r="CW9" s="390"/>
      <c r="CX9" s="390"/>
      <c r="CY9" s="390"/>
      <c r="CZ9" s="390"/>
      <c r="DA9" s="391"/>
      <c r="DB9" s="389">
        <v>10.4</v>
      </c>
      <c r="DC9" s="390"/>
      <c r="DD9" s="390"/>
      <c r="DE9" s="390"/>
      <c r="DF9" s="390"/>
      <c r="DG9" s="390"/>
      <c r="DH9" s="390"/>
      <c r="DI9" s="391"/>
    </row>
    <row r="10" spans="1:119" ht="18.75" customHeight="1" thickBot="1">
      <c r="A10" s="181"/>
      <c r="B10" s="551"/>
      <c r="C10" s="552"/>
      <c r="D10" s="552"/>
      <c r="E10" s="552"/>
      <c r="F10" s="552"/>
      <c r="G10" s="552"/>
      <c r="H10" s="552"/>
      <c r="I10" s="552"/>
      <c r="J10" s="552"/>
      <c r="K10" s="472"/>
      <c r="L10" s="392" t="s">
        <v>119</v>
      </c>
      <c r="M10" s="393"/>
      <c r="N10" s="393"/>
      <c r="O10" s="393"/>
      <c r="P10" s="393"/>
      <c r="Q10" s="394"/>
      <c r="R10" s="395">
        <v>33880</v>
      </c>
      <c r="S10" s="396"/>
      <c r="T10" s="396"/>
      <c r="U10" s="396"/>
      <c r="V10" s="398"/>
      <c r="W10" s="560"/>
      <c r="X10" s="370"/>
      <c r="Y10" s="370"/>
      <c r="Z10" s="370"/>
      <c r="AA10" s="370"/>
      <c r="AB10" s="370"/>
      <c r="AC10" s="370"/>
      <c r="AD10" s="370"/>
      <c r="AE10" s="370"/>
      <c r="AF10" s="370"/>
      <c r="AG10" s="370"/>
      <c r="AH10" s="370"/>
      <c r="AI10" s="370"/>
      <c r="AJ10" s="370"/>
      <c r="AK10" s="370"/>
      <c r="AL10" s="561"/>
      <c r="AM10" s="478" t="s">
        <v>120</v>
      </c>
      <c r="AN10" s="393"/>
      <c r="AO10" s="393"/>
      <c r="AP10" s="393"/>
      <c r="AQ10" s="393"/>
      <c r="AR10" s="393"/>
      <c r="AS10" s="393"/>
      <c r="AT10" s="394"/>
      <c r="AU10" s="466" t="s">
        <v>121</v>
      </c>
      <c r="AV10" s="467"/>
      <c r="AW10" s="467"/>
      <c r="AX10" s="467"/>
      <c r="AY10" s="399" t="s">
        <v>122</v>
      </c>
      <c r="AZ10" s="400"/>
      <c r="BA10" s="400"/>
      <c r="BB10" s="400"/>
      <c r="BC10" s="400"/>
      <c r="BD10" s="400"/>
      <c r="BE10" s="400"/>
      <c r="BF10" s="400"/>
      <c r="BG10" s="400"/>
      <c r="BH10" s="400"/>
      <c r="BI10" s="400"/>
      <c r="BJ10" s="400"/>
      <c r="BK10" s="400"/>
      <c r="BL10" s="400"/>
      <c r="BM10" s="401"/>
      <c r="BN10" s="419">
        <v>140011</v>
      </c>
      <c r="BO10" s="420"/>
      <c r="BP10" s="420"/>
      <c r="BQ10" s="420"/>
      <c r="BR10" s="420"/>
      <c r="BS10" s="420"/>
      <c r="BT10" s="420"/>
      <c r="BU10" s="421"/>
      <c r="BV10" s="419">
        <v>400004</v>
      </c>
      <c r="BW10" s="420"/>
      <c r="BX10" s="420"/>
      <c r="BY10" s="420"/>
      <c r="BZ10" s="420"/>
      <c r="CA10" s="420"/>
      <c r="CB10" s="420"/>
      <c r="CC10" s="421"/>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551"/>
      <c r="C11" s="552"/>
      <c r="D11" s="552"/>
      <c r="E11" s="552"/>
      <c r="F11" s="552"/>
      <c r="G11" s="552"/>
      <c r="H11" s="552"/>
      <c r="I11" s="552"/>
      <c r="J11" s="552"/>
      <c r="K11" s="472"/>
      <c r="L11" s="374" t="s">
        <v>124</v>
      </c>
      <c r="M11" s="375"/>
      <c r="N11" s="375"/>
      <c r="O11" s="375"/>
      <c r="P11" s="375"/>
      <c r="Q11" s="376"/>
      <c r="R11" s="548" t="s">
        <v>125</v>
      </c>
      <c r="S11" s="549"/>
      <c r="T11" s="549"/>
      <c r="U11" s="549"/>
      <c r="V11" s="550"/>
      <c r="W11" s="560"/>
      <c r="X11" s="370"/>
      <c r="Y11" s="370"/>
      <c r="Z11" s="370"/>
      <c r="AA11" s="370"/>
      <c r="AB11" s="370"/>
      <c r="AC11" s="370"/>
      <c r="AD11" s="370"/>
      <c r="AE11" s="370"/>
      <c r="AF11" s="370"/>
      <c r="AG11" s="370"/>
      <c r="AH11" s="370"/>
      <c r="AI11" s="370"/>
      <c r="AJ11" s="370"/>
      <c r="AK11" s="370"/>
      <c r="AL11" s="561"/>
      <c r="AM11" s="478" t="s">
        <v>126</v>
      </c>
      <c r="AN11" s="393"/>
      <c r="AO11" s="393"/>
      <c r="AP11" s="393"/>
      <c r="AQ11" s="393"/>
      <c r="AR11" s="393"/>
      <c r="AS11" s="393"/>
      <c r="AT11" s="394"/>
      <c r="AU11" s="466" t="s">
        <v>127</v>
      </c>
      <c r="AV11" s="467"/>
      <c r="AW11" s="467"/>
      <c r="AX11" s="467"/>
      <c r="AY11" s="399" t="s">
        <v>128</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129</v>
      </c>
      <c r="CE11" s="373"/>
      <c r="CF11" s="373"/>
      <c r="CG11" s="373"/>
      <c r="CH11" s="373"/>
      <c r="CI11" s="373"/>
      <c r="CJ11" s="373"/>
      <c r="CK11" s="373"/>
      <c r="CL11" s="373"/>
      <c r="CM11" s="373"/>
      <c r="CN11" s="373"/>
      <c r="CO11" s="373"/>
      <c r="CP11" s="373"/>
      <c r="CQ11" s="373"/>
      <c r="CR11" s="373"/>
      <c r="CS11" s="429"/>
      <c r="CT11" s="522" t="s">
        <v>130</v>
      </c>
      <c r="CU11" s="523"/>
      <c r="CV11" s="523"/>
      <c r="CW11" s="523"/>
      <c r="CX11" s="523"/>
      <c r="CY11" s="523"/>
      <c r="CZ11" s="523"/>
      <c r="DA11" s="524"/>
      <c r="DB11" s="522" t="s">
        <v>131</v>
      </c>
      <c r="DC11" s="523"/>
      <c r="DD11" s="523"/>
      <c r="DE11" s="523"/>
      <c r="DF11" s="523"/>
      <c r="DG11" s="523"/>
      <c r="DH11" s="523"/>
      <c r="DI11" s="524"/>
    </row>
    <row r="12" spans="1:119" ht="18.75" customHeight="1">
      <c r="A12" s="181"/>
      <c r="B12" s="525" t="s">
        <v>132</v>
      </c>
      <c r="C12" s="526"/>
      <c r="D12" s="526"/>
      <c r="E12" s="526"/>
      <c r="F12" s="526"/>
      <c r="G12" s="526"/>
      <c r="H12" s="526"/>
      <c r="I12" s="526"/>
      <c r="J12" s="526"/>
      <c r="K12" s="527"/>
      <c r="L12" s="534" t="s">
        <v>133</v>
      </c>
      <c r="M12" s="535"/>
      <c r="N12" s="535"/>
      <c r="O12" s="535"/>
      <c r="P12" s="535"/>
      <c r="Q12" s="536"/>
      <c r="R12" s="537">
        <v>30734</v>
      </c>
      <c r="S12" s="538"/>
      <c r="T12" s="538"/>
      <c r="U12" s="538"/>
      <c r="V12" s="539"/>
      <c r="W12" s="540" t="s">
        <v>1</v>
      </c>
      <c r="X12" s="467"/>
      <c r="Y12" s="467"/>
      <c r="Z12" s="467"/>
      <c r="AA12" s="467"/>
      <c r="AB12" s="541"/>
      <c r="AC12" s="542" t="s">
        <v>134</v>
      </c>
      <c r="AD12" s="543"/>
      <c r="AE12" s="543"/>
      <c r="AF12" s="543"/>
      <c r="AG12" s="544"/>
      <c r="AH12" s="542" t="s">
        <v>135</v>
      </c>
      <c r="AI12" s="543"/>
      <c r="AJ12" s="543"/>
      <c r="AK12" s="543"/>
      <c r="AL12" s="545"/>
      <c r="AM12" s="478" t="s">
        <v>136</v>
      </c>
      <c r="AN12" s="393"/>
      <c r="AO12" s="393"/>
      <c r="AP12" s="393"/>
      <c r="AQ12" s="393"/>
      <c r="AR12" s="393"/>
      <c r="AS12" s="393"/>
      <c r="AT12" s="394"/>
      <c r="AU12" s="466" t="s">
        <v>121</v>
      </c>
      <c r="AV12" s="467"/>
      <c r="AW12" s="467"/>
      <c r="AX12" s="467"/>
      <c r="AY12" s="399" t="s">
        <v>137</v>
      </c>
      <c r="AZ12" s="400"/>
      <c r="BA12" s="400"/>
      <c r="BB12" s="400"/>
      <c r="BC12" s="400"/>
      <c r="BD12" s="400"/>
      <c r="BE12" s="400"/>
      <c r="BF12" s="400"/>
      <c r="BG12" s="400"/>
      <c r="BH12" s="400"/>
      <c r="BI12" s="400"/>
      <c r="BJ12" s="400"/>
      <c r="BK12" s="400"/>
      <c r="BL12" s="400"/>
      <c r="BM12" s="401"/>
      <c r="BN12" s="419">
        <v>0</v>
      </c>
      <c r="BO12" s="420"/>
      <c r="BP12" s="420"/>
      <c r="BQ12" s="420"/>
      <c r="BR12" s="420"/>
      <c r="BS12" s="420"/>
      <c r="BT12" s="420"/>
      <c r="BU12" s="421"/>
      <c r="BV12" s="419">
        <v>0</v>
      </c>
      <c r="BW12" s="420"/>
      <c r="BX12" s="420"/>
      <c r="BY12" s="420"/>
      <c r="BZ12" s="420"/>
      <c r="CA12" s="420"/>
      <c r="CB12" s="420"/>
      <c r="CC12" s="421"/>
      <c r="CD12" s="428" t="s">
        <v>138</v>
      </c>
      <c r="CE12" s="373"/>
      <c r="CF12" s="373"/>
      <c r="CG12" s="373"/>
      <c r="CH12" s="373"/>
      <c r="CI12" s="373"/>
      <c r="CJ12" s="373"/>
      <c r="CK12" s="373"/>
      <c r="CL12" s="373"/>
      <c r="CM12" s="373"/>
      <c r="CN12" s="373"/>
      <c r="CO12" s="373"/>
      <c r="CP12" s="373"/>
      <c r="CQ12" s="373"/>
      <c r="CR12" s="373"/>
      <c r="CS12" s="429"/>
      <c r="CT12" s="522" t="s">
        <v>130</v>
      </c>
      <c r="CU12" s="523"/>
      <c r="CV12" s="523"/>
      <c r="CW12" s="523"/>
      <c r="CX12" s="523"/>
      <c r="CY12" s="523"/>
      <c r="CZ12" s="523"/>
      <c r="DA12" s="524"/>
      <c r="DB12" s="522" t="s">
        <v>130</v>
      </c>
      <c r="DC12" s="523"/>
      <c r="DD12" s="523"/>
      <c r="DE12" s="523"/>
      <c r="DF12" s="523"/>
      <c r="DG12" s="523"/>
      <c r="DH12" s="523"/>
      <c r="DI12" s="524"/>
    </row>
    <row r="13" spans="1:119" ht="18.75" customHeight="1">
      <c r="A13" s="181"/>
      <c r="B13" s="528"/>
      <c r="C13" s="529"/>
      <c r="D13" s="529"/>
      <c r="E13" s="529"/>
      <c r="F13" s="529"/>
      <c r="G13" s="529"/>
      <c r="H13" s="529"/>
      <c r="I13" s="529"/>
      <c r="J13" s="529"/>
      <c r="K13" s="530"/>
      <c r="L13" s="190"/>
      <c r="M13" s="509" t="s">
        <v>139</v>
      </c>
      <c r="N13" s="510"/>
      <c r="O13" s="510"/>
      <c r="P13" s="510"/>
      <c r="Q13" s="511"/>
      <c r="R13" s="512">
        <v>30486</v>
      </c>
      <c r="S13" s="513"/>
      <c r="T13" s="513"/>
      <c r="U13" s="513"/>
      <c r="V13" s="514"/>
      <c r="W13" s="500" t="s">
        <v>140</v>
      </c>
      <c r="X13" s="442"/>
      <c r="Y13" s="442"/>
      <c r="Z13" s="442"/>
      <c r="AA13" s="442"/>
      <c r="AB13" s="443"/>
      <c r="AC13" s="395">
        <v>1048</v>
      </c>
      <c r="AD13" s="396"/>
      <c r="AE13" s="396"/>
      <c r="AF13" s="396"/>
      <c r="AG13" s="397"/>
      <c r="AH13" s="395">
        <v>1255</v>
      </c>
      <c r="AI13" s="396"/>
      <c r="AJ13" s="396"/>
      <c r="AK13" s="396"/>
      <c r="AL13" s="398"/>
      <c r="AM13" s="478" t="s">
        <v>141</v>
      </c>
      <c r="AN13" s="393"/>
      <c r="AO13" s="393"/>
      <c r="AP13" s="393"/>
      <c r="AQ13" s="393"/>
      <c r="AR13" s="393"/>
      <c r="AS13" s="393"/>
      <c r="AT13" s="394"/>
      <c r="AU13" s="466" t="s">
        <v>121</v>
      </c>
      <c r="AV13" s="467"/>
      <c r="AW13" s="467"/>
      <c r="AX13" s="467"/>
      <c r="AY13" s="399" t="s">
        <v>142</v>
      </c>
      <c r="AZ13" s="400"/>
      <c r="BA13" s="400"/>
      <c r="BB13" s="400"/>
      <c r="BC13" s="400"/>
      <c r="BD13" s="400"/>
      <c r="BE13" s="400"/>
      <c r="BF13" s="400"/>
      <c r="BG13" s="400"/>
      <c r="BH13" s="400"/>
      <c r="BI13" s="400"/>
      <c r="BJ13" s="400"/>
      <c r="BK13" s="400"/>
      <c r="BL13" s="400"/>
      <c r="BM13" s="401"/>
      <c r="BN13" s="419">
        <v>786475</v>
      </c>
      <c r="BO13" s="420"/>
      <c r="BP13" s="420"/>
      <c r="BQ13" s="420"/>
      <c r="BR13" s="420"/>
      <c r="BS13" s="420"/>
      <c r="BT13" s="420"/>
      <c r="BU13" s="421"/>
      <c r="BV13" s="419">
        <v>-483606</v>
      </c>
      <c r="BW13" s="420"/>
      <c r="BX13" s="420"/>
      <c r="BY13" s="420"/>
      <c r="BZ13" s="420"/>
      <c r="CA13" s="420"/>
      <c r="CB13" s="420"/>
      <c r="CC13" s="421"/>
      <c r="CD13" s="428" t="s">
        <v>143</v>
      </c>
      <c r="CE13" s="373"/>
      <c r="CF13" s="373"/>
      <c r="CG13" s="373"/>
      <c r="CH13" s="373"/>
      <c r="CI13" s="373"/>
      <c r="CJ13" s="373"/>
      <c r="CK13" s="373"/>
      <c r="CL13" s="373"/>
      <c r="CM13" s="373"/>
      <c r="CN13" s="373"/>
      <c r="CO13" s="373"/>
      <c r="CP13" s="373"/>
      <c r="CQ13" s="373"/>
      <c r="CR13" s="373"/>
      <c r="CS13" s="429"/>
      <c r="CT13" s="389">
        <v>6.9</v>
      </c>
      <c r="CU13" s="390"/>
      <c r="CV13" s="390"/>
      <c r="CW13" s="390"/>
      <c r="CX13" s="390"/>
      <c r="CY13" s="390"/>
      <c r="CZ13" s="390"/>
      <c r="DA13" s="391"/>
      <c r="DB13" s="389">
        <v>5.6</v>
      </c>
      <c r="DC13" s="390"/>
      <c r="DD13" s="390"/>
      <c r="DE13" s="390"/>
      <c r="DF13" s="390"/>
      <c r="DG13" s="390"/>
      <c r="DH13" s="390"/>
      <c r="DI13" s="391"/>
    </row>
    <row r="14" spans="1:119" ht="18.75" customHeight="1" thickBot="1">
      <c r="A14" s="181"/>
      <c r="B14" s="528"/>
      <c r="C14" s="529"/>
      <c r="D14" s="529"/>
      <c r="E14" s="529"/>
      <c r="F14" s="529"/>
      <c r="G14" s="529"/>
      <c r="H14" s="529"/>
      <c r="I14" s="529"/>
      <c r="J14" s="529"/>
      <c r="K14" s="530"/>
      <c r="L14" s="502" t="s">
        <v>144</v>
      </c>
      <c r="M14" s="546"/>
      <c r="N14" s="546"/>
      <c r="O14" s="546"/>
      <c r="P14" s="546"/>
      <c r="Q14" s="547"/>
      <c r="R14" s="512">
        <v>31136</v>
      </c>
      <c r="S14" s="513"/>
      <c r="T14" s="513"/>
      <c r="U14" s="513"/>
      <c r="V14" s="514"/>
      <c r="W14" s="515"/>
      <c r="X14" s="445"/>
      <c r="Y14" s="445"/>
      <c r="Z14" s="445"/>
      <c r="AA14" s="445"/>
      <c r="AB14" s="446"/>
      <c r="AC14" s="505">
        <v>7.3</v>
      </c>
      <c r="AD14" s="506"/>
      <c r="AE14" s="506"/>
      <c r="AF14" s="506"/>
      <c r="AG14" s="507"/>
      <c r="AH14" s="505">
        <v>7.9</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145</v>
      </c>
      <c r="CE14" s="426"/>
      <c r="CF14" s="426"/>
      <c r="CG14" s="426"/>
      <c r="CH14" s="426"/>
      <c r="CI14" s="426"/>
      <c r="CJ14" s="426"/>
      <c r="CK14" s="426"/>
      <c r="CL14" s="426"/>
      <c r="CM14" s="426"/>
      <c r="CN14" s="426"/>
      <c r="CO14" s="426"/>
      <c r="CP14" s="426"/>
      <c r="CQ14" s="426"/>
      <c r="CR14" s="426"/>
      <c r="CS14" s="427"/>
      <c r="CT14" s="516">
        <v>15.9</v>
      </c>
      <c r="CU14" s="517"/>
      <c r="CV14" s="517"/>
      <c r="CW14" s="517"/>
      <c r="CX14" s="517"/>
      <c r="CY14" s="517"/>
      <c r="CZ14" s="517"/>
      <c r="DA14" s="518"/>
      <c r="DB14" s="516">
        <v>24.8</v>
      </c>
      <c r="DC14" s="517"/>
      <c r="DD14" s="517"/>
      <c r="DE14" s="517"/>
      <c r="DF14" s="517"/>
      <c r="DG14" s="517"/>
      <c r="DH14" s="517"/>
      <c r="DI14" s="518"/>
    </row>
    <row r="15" spans="1:119" ht="18.75" customHeight="1">
      <c r="A15" s="181"/>
      <c r="B15" s="528"/>
      <c r="C15" s="529"/>
      <c r="D15" s="529"/>
      <c r="E15" s="529"/>
      <c r="F15" s="529"/>
      <c r="G15" s="529"/>
      <c r="H15" s="529"/>
      <c r="I15" s="529"/>
      <c r="J15" s="529"/>
      <c r="K15" s="530"/>
      <c r="L15" s="190"/>
      <c r="M15" s="509" t="s">
        <v>146</v>
      </c>
      <c r="N15" s="510"/>
      <c r="O15" s="510"/>
      <c r="P15" s="510"/>
      <c r="Q15" s="511"/>
      <c r="R15" s="512">
        <v>30899</v>
      </c>
      <c r="S15" s="513"/>
      <c r="T15" s="513"/>
      <c r="U15" s="513"/>
      <c r="V15" s="514"/>
      <c r="W15" s="500" t="s">
        <v>147</v>
      </c>
      <c r="X15" s="442"/>
      <c r="Y15" s="442"/>
      <c r="Z15" s="442"/>
      <c r="AA15" s="442"/>
      <c r="AB15" s="443"/>
      <c r="AC15" s="395">
        <v>2705</v>
      </c>
      <c r="AD15" s="396"/>
      <c r="AE15" s="396"/>
      <c r="AF15" s="396"/>
      <c r="AG15" s="397"/>
      <c r="AH15" s="395">
        <v>2952</v>
      </c>
      <c r="AI15" s="396"/>
      <c r="AJ15" s="396"/>
      <c r="AK15" s="396"/>
      <c r="AL15" s="398"/>
      <c r="AM15" s="478"/>
      <c r="AN15" s="393"/>
      <c r="AO15" s="393"/>
      <c r="AP15" s="393"/>
      <c r="AQ15" s="393"/>
      <c r="AR15" s="393"/>
      <c r="AS15" s="393"/>
      <c r="AT15" s="394"/>
      <c r="AU15" s="466"/>
      <c r="AV15" s="467"/>
      <c r="AW15" s="467"/>
      <c r="AX15" s="467"/>
      <c r="AY15" s="411" t="s">
        <v>148</v>
      </c>
      <c r="AZ15" s="412"/>
      <c r="BA15" s="412"/>
      <c r="BB15" s="412"/>
      <c r="BC15" s="412"/>
      <c r="BD15" s="412"/>
      <c r="BE15" s="412"/>
      <c r="BF15" s="412"/>
      <c r="BG15" s="412"/>
      <c r="BH15" s="412"/>
      <c r="BI15" s="412"/>
      <c r="BJ15" s="412"/>
      <c r="BK15" s="412"/>
      <c r="BL15" s="412"/>
      <c r="BM15" s="413"/>
      <c r="BN15" s="414">
        <v>3552508</v>
      </c>
      <c r="BO15" s="415"/>
      <c r="BP15" s="415"/>
      <c r="BQ15" s="415"/>
      <c r="BR15" s="415"/>
      <c r="BS15" s="415"/>
      <c r="BT15" s="415"/>
      <c r="BU15" s="416"/>
      <c r="BV15" s="414">
        <v>3402259</v>
      </c>
      <c r="BW15" s="415"/>
      <c r="BX15" s="415"/>
      <c r="BY15" s="415"/>
      <c r="BZ15" s="415"/>
      <c r="CA15" s="415"/>
      <c r="CB15" s="415"/>
      <c r="CC15" s="416"/>
      <c r="CD15" s="519" t="s">
        <v>149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c r="A16" s="181"/>
      <c r="B16" s="528"/>
      <c r="C16" s="529"/>
      <c r="D16" s="529"/>
      <c r="E16" s="529"/>
      <c r="F16" s="529"/>
      <c r="G16" s="529"/>
      <c r="H16" s="529"/>
      <c r="I16" s="529"/>
      <c r="J16" s="529"/>
      <c r="K16" s="530"/>
      <c r="L16" s="502" t="s">
        <v>150</v>
      </c>
      <c r="M16" s="503"/>
      <c r="N16" s="503"/>
      <c r="O16" s="503"/>
      <c r="P16" s="503"/>
      <c r="Q16" s="504"/>
      <c r="R16" s="497" t="s">
        <v>151</v>
      </c>
      <c r="S16" s="498"/>
      <c r="T16" s="498"/>
      <c r="U16" s="498"/>
      <c r="V16" s="499"/>
      <c r="W16" s="515"/>
      <c r="X16" s="445"/>
      <c r="Y16" s="445"/>
      <c r="Z16" s="445"/>
      <c r="AA16" s="445"/>
      <c r="AB16" s="446"/>
      <c r="AC16" s="505">
        <v>18.899999999999999</v>
      </c>
      <c r="AD16" s="506"/>
      <c r="AE16" s="506"/>
      <c r="AF16" s="506"/>
      <c r="AG16" s="507"/>
      <c r="AH16" s="505">
        <v>18.7</v>
      </c>
      <c r="AI16" s="506"/>
      <c r="AJ16" s="506"/>
      <c r="AK16" s="506"/>
      <c r="AL16" s="508"/>
      <c r="AM16" s="478"/>
      <c r="AN16" s="393"/>
      <c r="AO16" s="393"/>
      <c r="AP16" s="393"/>
      <c r="AQ16" s="393"/>
      <c r="AR16" s="393"/>
      <c r="AS16" s="393"/>
      <c r="AT16" s="394"/>
      <c r="AU16" s="466"/>
      <c r="AV16" s="467"/>
      <c r="AW16" s="467"/>
      <c r="AX16" s="467"/>
      <c r="AY16" s="399" t="s">
        <v>152</v>
      </c>
      <c r="AZ16" s="400"/>
      <c r="BA16" s="400"/>
      <c r="BB16" s="400"/>
      <c r="BC16" s="400"/>
      <c r="BD16" s="400"/>
      <c r="BE16" s="400"/>
      <c r="BF16" s="400"/>
      <c r="BG16" s="400"/>
      <c r="BH16" s="400"/>
      <c r="BI16" s="400"/>
      <c r="BJ16" s="400"/>
      <c r="BK16" s="400"/>
      <c r="BL16" s="400"/>
      <c r="BM16" s="401"/>
      <c r="BN16" s="419">
        <v>8127527</v>
      </c>
      <c r="BO16" s="420"/>
      <c r="BP16" s="420"/>
      <c r="BQ16" s="420"/>
      <c r="BR16" s="420"/>
      <c r="BS16" s="420"/>
      <c r="BT16" s="420"/>
      <c r="BU16" s="421"/>
      <c r="BV16" s="419">
        <v>8063444</v>
      </c>
      <c r="BW16" s="420"/>
      <c r="BX16" s="420"/>
      <c r="BY16" s="420"/>
      <c r="BZ16" s="420"/>
      <c r="CA16" s="420"/>
      <c r="CB16" s="420"/>
      <c r="CC16" s="421"/>
      <c r="CD16" s="194"/>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c r="A17" s="181"/>
      <c r="B17" s="531"/>
      <c r="C17" s="532"/>
      <c r="D17" s="532"/>
      <c r="E17" s="532"/>
      <c r="F17" s="532"/>
      <c r="G17" s="532"/>
      <c r="H17" s="532"/>
      <c r="I17" s="532"/>
      <c r="J17" s="532"/>
      <c r="K17" s="533"/>
      <c r="L17" s="195"/>
      <c r="M17" s="494" t="s">
        <v>153</v>
      </c>
      <c r="N17" s="495"/>
      <c r="O17" s="495"/>
      <c r="P17" s="495"/>
      <c r="Q17" s="496"/>
      <c r="R17" s="497" t="s">
        <v>151</v>
      </c>
      <c r="S17" s="498"/>
      <c r="T17" s="498"/>
      <c r="U17" s="498"/>
      <c r="V17" s="499"/>
      <c r="W17" s="500" t="s">
        <v>154</v>
      </c>
      <c r="X17" s="442"/>
      <c r="Y17" s="442"/>
      <c r="Z17" s="442"/>
      <c r="AA17" s="442"/>
      <c r="AB17" s="443"/>
      <c r="AC17" s="395">
        <v>10553</v>
      </c>
      <c r="AD17" s="396"/>
      <c r="AE17" s="396"/>
      <c r="AF17" s="396"/>
      <c r="AG17" s="397"/>
      <c r="AH17" s="395">
        <v>11592</v>
      </c>
      <c r="AI17" s="396"/>
      <c r="AJ17" s="396"/>
      <c r="AK17" s="396"/>
      <c r="AL17" s="398"/>
      <c r="AM17" s="478"/>
      <c r="AN17" s="393"/>
      <c r="AO17" s="393"/>
      <c r="AP17" s="393"/>
      <c r="AQ17" s="393"/>
      <c r="AR17" s="393"/>
      <c r="AS17" s="393"/>
      <c r="AT17" s="394"/>
      <c r="AU17" s="466"/>
      <c r="AV17" s="467"/>
      <c r="AW17" s="467"/>
      <c r="AX17" s="467"/>
      <c r="AY17" s="399" t="s">
        <v>155</v>
      </c>
      <c r="AZ17" s="400"/>
      <c r="BA17" s="400"/>
      <c r="BB17" s="400"/>
      <c r="BC17" s="400"/>
      <c r="BD17" s="400"/>
      <c r="BE17" s="400"/>
      <c r="BF17" s="400"/>
      <c r="BG17" s="400"/>
      <c r="BH17" s="400"/>
      <c r="BI17" s="400"/>
      <c r="BJ17" s="400"/>
      <c r="BK17" s="400"/>
      <c r="BL17" s="400"/>
      <c r="BM17" s="401"/>
      <c r="BN17" s="419">
        <v>4451790</v>
      </c>
      <c r="BO17" s="420"/>
      <c r="BP17" s="420"/>
      <c r="BQ17" s="420"/>
      <c r="BR17" s="420"/>
      <c r="BS17" s="420"/>
      <c r="BT17" s="420"/>
      <c r="BU17" s="421"/>
      <c r="BV17" s="419">
        <v>4270140</v>
      </c>
      <c r="BW17" s="420"/>
      <c r="BX17" s="420"/>
      <c r="BY17" s="420"/>
      <c r="BZ17" s="420"/>
      <c r="CA17" s="420"/>
      <c r="CB17" s="420"/>
      <c r="CC17" s="421"/>
      <c r="CD17" s="194"/>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c r="A18" s="181"/>
      <c r="B18" s="471" t="s">
        <v>156</v>
      </c>
      <c r="C18" s="472"/>
      <c r="D18" s="472"/>
      <c r="E18" s="473"/>
      <c r="F18" s="473"/>
      <c r="G18" s="473"/>
      <c r="H18" s="473"/>
      <c r="I18" s="473"/>
      <c r="J18" s="473"/>
      <c r="K18" s="473"/>
      <c r="L18" s="474">
        <v>210.55</v>
      </c>
      <c r="M18" s="474"/>
      <c r="N18" s="474"/>
      <c r="O18" s="474"/>
      <c r="P18" s="474"/>
      <c r="Q18" s="474"/>
      <c r="R18" s="475"/>
      <c r="S18" s="475"/>
      <c r="T18" s="475"/>
      <c r="U18" s="475"/>
      <c r="V18" s="476"/>
      <c r="W18" s="490"/>
      <c r="X18" s="491"/>
      <c r="Y18" s="491"/>
      <c r="Z18" s="491"/>
      <c r="AA18" s="491"/>
      <c r="AB18" s="501"/>
      <c r="AC18" s="383">
        <v>73.8</v>
      </c>
      <c r="AD18" s="384"/>
      <c r="AE18" s="384"/>
      <c r="AF18" s="384"/>
      <c r="AG18" s="477"/>
      <c r="AH18" s="383">
        <v>73.400000000000006</v>
      </c>
      <c r="AI18" s="384"/>
      <c r="AJ18" s="384"/>
      <c r="AK18" s="384"/>
      <c r="AL18" s="385"/>
      <c r="AM18" s="478"/>
      <c r="AN18" s="393"/>
      <c r="AO18" s="393"/>
      <c r="AP18" s="393"/>
      <c r="AQ18" s="393"/>
      <c r="AR18" s="393"/>
      <c r="AS18" s="393"/>
      <c r="AT18" s="394"/>
      <c r="AU18" s="466"/>
      <c r="AV18" s="467"/>
      <c r="AW18" s="467"/>
      <c r="AX18" s="467"/>
      <c r="AY18" s="399" t="s">
        <v>157</v>
      </c>
      <c r="AZ18" s="400"/>
      <c r="BA18" s="400"/>
      <c r="BB18" s="400"/>
      <c r="BC18" s="400"/>
      <c r="BD18" s="400"/>
      <c r="BE18" s="400"/>
      <c r="BF18" s="400"/>
      <c r="BG18" s="400"/>
      <c r="BH18" s="400"/>
      <c r="BI18" s="400"/>
      <c r="BJ18" s="400"/>
      <c r="BK18" s="400"/>
      <c r="BL18" s="400"/>
      <c r="BM18" s="401"/>
      <c r="BN18" s="419">
        <v>8828995</v>
      </c>
      <c r="BO18" s="420"/>
      <c r="BP18" s="420"/>
      <c r="BQ18" s="420"/>
      <c r="BR18" s="420"/>
      <c r="BS18" s="420"/>
      <c r="BT18" s="420"/>
      <c r="BU18" s="421"/>
      <c r="BV18" s="419">
        <v>8939718</v>
      </c>
      <c r="BW18" s="420"/>
      <c r="BX18" s="420"/>
      <c r="BY18" s="420"/>
      <c r="BZ18" s="420"/>
      <c r="CA18" s="420"/>
      <c r="CB18" s="420"/>
      <c r="CC18" s="421"/>
      <c r="CD18" s="194"/>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c r="A19" s="181"/>
      <c r="B19" s="471" t="s">
        <v>158</v>
      </c>
      <c r="C19" s="472"/>
      <c r="D19" s="472"/>
      <c r="E19" s="473"/>
      <c r="F19" s="473"/>
      <c r="G19" s="473"/>
      <c r="H19" s="473"/>
      <c r="I19" s="473"/>
      <c r="J19" s="473"/>
      <c r="K19" s="473"/>
      <c r="L19" s="479">
        <v>148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159</v>
      </c>
      <c r="AZ19" s="400"/>
      <c r="BA19" s="400"/>
      <c r="BB19" s="400"/>
      <c r="BC19" s="400"/>
      <c r="BD19" s="400"/>
      <c r="BE19" s="400"/>
      <c r="BF19" s="400"/>
      <c r="BG19" s="400"/>
      <c r="BH19" s="400"/>
      <c r="BI19" s="400"/>
      <c r="BJ19" s="400"/>
      <c r="BK19" s="400"/>
      <c r="BL19" s="400"/>
      <c r="BM19" s="401"/>
      <c r="BN19" s="419">
        <v>12477581</v>
      </c>
      <c r="BO19" s="420"/>
      <c r="BP19" s="420"/>
      <c r="BQ19" s="420"/>
      <c r="BR19" s="420"/>
      <c r="BS19" s="420"/>
      <c r="BT19" s="420"/>
      <c r="BU19" s="421"/>
      <c r="BV19" s="419">
        <v>13767600</v>
      </c>
      <c r="BW19" s="420"/>
      <c r="BX19" s="420"/>
      <c r="BY19" s="420"/>
      <c r="BZ19" s="420"/>
      <c r="CA19" s="420"/>
      <c r="CB19" s="420"/>
      <c r="CC19" s="421"/>
      <c r="CD19" s="194"/>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c r="A20" s="181"/>
      <c r="B20" s="471" t="s">
        <v>160</v>
      </c>
      <c r="C20" s="472"/>
      <c r="D20" s="472"/>
      <c r="E20" s="473"/>
      <c r="F20" s="473"/>
      <c r="G20" s="473"/>
      <c r="H20" s="473"/>
      <c r="I20" s="473"/>
      <c r="J20" s="473"/>
      <c r="K20" s="473"/>
      <c r="L20" s="479">
        <v>13288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94"/>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c r="A21" s="181"/>
      <c r="B21" s="468" t="s">
        <v>161</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94"/>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c r="A22" s="181"/>
      <c r="B22" s="432" t="s">
        <v>162</v>
      </c>
      <c r="C22" s="433"/>
      <c r="D22" s="434"/>
      <c r="E22" s="441" t="s">
        <v>1</v>
      </c>
      <c r="F22" s="442"/>
      <c r="G22" s="442"/>
      <c r="H22" s="442"/>
      <c r="I22" s="442"/>
      <c r="J22" s="442"/>
      <c r="K22" s="443"/>
      <c r="L22" s="441" t="s">
        <v>163</v>
      </c>
      <c r="M22" s="442"/>
      <c r="N22" s="442"/>
      <c r="O22" s="442"/>
      <c r="P22" s="443"/>
      <c r="Q22" s="447" t="s">
        <v>164</v>
      </c>
      <c r="R22" s="448"/>
      <c r="S22" s="448"/>
      <c r="T22" s="448"/>
      <c r="U22" s="448"/>
      <c r="V22" s="449"/>
      <c r="W22" s="453" t="s">
        <v>165</v>
      </c>
      <c r="X22" s="433"/>
      <c r="Y22" s="434"/>
      <c r="Z22" s="441" t="s">
        <v>1</v>
      </c>
      <c r="AA22" s="442"/>
      <c r="AB22" s="442"/>
      <c r="AC22" s="442"/>
      <c r="AD22" s="442"/>
      <c r="AE22" s="442"/>
      <c r="AF22" s="442"/>
      <c r="AG22" s="443"/>
      <c r="AH22" s="458" t="s">
        <v>166</v>
      </c>
      <c r="AI22" s="442"/>
      <c r="AJ22" s="442"/>
      <c r="AK22" s="442"/>
      <c r="AL22" s="443"/>
      <c r="AM22" s="458" t="s">
        <v>167</v>
      </c>
      <c r="AN22" s="459"/>
      <c r="AO22" s="459"/>
      <c r="AP22" s="459"/>
      <c r="AQ22" s="459"/>
      <c r="AR22" s="460"/>
      <c r="AS22" s="447" t="s">
        <v>164</v>
      </c>
      <c r="AT22" s="448"/>
      <c r="AU22" s="448"/>
      <c r="AV22" s="448"/>
      <c r="AW22" s="448"/>
      <c r="AX22" s="464"/>
      <c r="AY22" s="411" t="s">
        <v>168</v>
      </c>
      <c r="AZ22" s="412"/>
      <c r="BA22" s="412"/>
      <c r="BB22" s="412"/>
      <c r="BC22" s="412"/>
      <c r="BD22" s="412"/>
      <c r="BE22" s="412"/>
      <c r="BF22" s="412"/>
      <c r="BG22" s="412"/>
      <c r="BH22" s="412"/>
      <c r="BI22" s="412"/>
      <c r="BJ22" s="412"/>
      <c r="BK22" s="412"/>
      <c r="BL22" s="412"/>
      <c r="BM22" s="413"/>
      <c r="BN22" s="414">
        <v>24164412</v>
      </c>
      <c r="BO22" s="415"/>
      <c r="BP22" s="415"/>
      <c r="BQ22" s="415"/>
      <c r="BR22" s="415"/>
      <c r="BS22" s="415"/>
      <c r="BT22" s="415"/>
      <c r="BU22" s="416"/>
      <c r="BV22" s="414">
        <v>24172689</v>
      </c>
      <c r="BW22" s="415"/>
      <c r="BX22" s="415"/>
      <c r="BY22" s="415"/>
      <c r="BZ22" s="415"/>
      <c r="CA22" s="415"/>
      <c r="CB22" s="415"/>
      <c r="CC22" s="416"/>
      <c r="CD22" s="194"/>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c r="A23" s="181"/>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169</v>
      </c>
      <c r="AZ23" s="400"/>
      <c r="BA23" s="400"/>
      <c r="BB23" s="400"/>
      <c r="BC23" s="400"/>
      <c r="BD23" s="400"/>
      <c r="BE23" s="400"/>
      <c r="BF23" s="400"/>
      <c r="BG23" s="400"/>
      <c r="BH23" s="400"/>
      <c r="BI23" s="400"/>
      <c r="BJ23" s="400"/>
      <c r="BK23" s="400"/>
      <c r="BL23" s="400"/>
      <c r="BM23" s="401"/>
      <c r="BN23" s="419">
        <v>20469376</v>
      </c>
      <c r="BO23" s="420"/>
      <c r="BP23" s="420"/>
      <c r="BQ23" s="420"/>
      <c r="BR23" s="420"/>
      <c r="BS23" s="420"/>
      <c r="BT23" s="420"/>
      <c r="BU23" s="421"/>
      <c r="BV23" s="419">
        <v>20603040</v>
      </c>
      <c r="BW23" s="420"/>
      <c r="BX23" s="420"/>
      <c r="BY23" s="420"/>
      <c r="BZ23" s="420"/>
      <c r="CA23" s="420"/>
      <c r="CB23" s="420"/>
      <c r="CC23" s="421"/>
      <c r="CD23" s="194"/>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c r="A24" s="181"/>
      <c r="B24" s="435"/>
      <c r="C24" s="436"/>
      <c r="D24" s="437"/>
      <c r="E24" s="392" t="s">
        <v>170</v>
      </c>
      <c r="F24" s="393"/>
      <c r="G24" s="393"/>
      <c r="H24" s="393"/>
      <c r="I24" s="393"/>
      <c r="J24" s="393"/>
      <c r="K24" s="394"/>
      <c r="L24" s="395">
        <v>1</v>
      </c>
      <c r="M24" s="396"/>
      <c r="N24" s="396"/>
      <c r="O24" s="396"/>
      <c r="P24" s="397"/>
      <c r="Q24" s="395">
        <v>5978</v>
      </c>
      <c r="R24" s="396"/>
      <c r="S24" s="396"/>
      <c r="T24" s="396"/>
      <c r="U24" s="396"/>
      <c r="V24" s="397"/>
      <c r="W24" s="454"/>
      <c r="X24" s="436"/>
      <c r="Y24" s="437"/>
      <c r="Z24" s="392" t="s">
        <v>171</v>
      </c>
      <c r="AA24" s="393"/>
      <c r="AB24" s="393"/>
      <c r="AC24" s="393"/>
      <c r="AD24" s="393"/>
      <c r="AE24" s="393"/>
      <c r="AF24" s="393"/>
      <c r="AG24" s="394"/>
      <c r="AH24" s="395">
        <v>290</v>
      </c>
      <c r="AI24" s="396"/>
      <c r="AJ24" s="396"/>
      <c r="AK24" s="396"/>
      <c r="AL24" s="397"/>
      <c r="AM24" s="395">
        <v>887400</v>
      </c>
      <c r="AN24" s="396"/>
      <c r="AO24" s="396"/>
      <c r="AP24" s="396"/>
      <c r="AQ24" s="396"/>
      <c r="AR24" s="397"/>
      <c r="AS24" s="395">
        <v>3060</v>
      </c>
      <c r="AT24" s="396"/>
      <c r="AU24" s="396"/>
      <c r="AV24" s="396"/>
      <c r="AW24" s="396"/>
      <c r="AX24" s="398"/>
      <c r="AY24" s="386" t="s">
        <v>172</v>
      </c>
      <c r="AZ24" s="387"/>
      <c r="BA24" s="387"/>
      <c r="BB24" s="387"/>
      <c r="BC24" s="387"/>
      <c r="BD24" s="387"/>
      <c r="BE24" s="387"/>
      <c r="BF24" s="387"/>
      <c r="BG24" s="387"/>
      <c r="BH24" s="387"/>
      <c r="BI24" s="387"/>
      <c r="BJ24" s="387"/>
      <c r="BK24" s="387"/>
      <c r="BL24" s="387"/>
      <c r="BM24" s="388"/>
      <c r="BN24" s="419">
        <v>18634584</v>
      </c>
      <c r="BO24" s="420"/>
      <c r="BP24" s="420"/>
      <c r="BQ24" s="420"/>
      <c r="BR24" s="420"/>
      <c r="BS24" s="420"/>
      <c r="BT24" s="420"/>
      <c r="BU24" s="421"/>
      <c r="BV24" s="419">
        <v>18229500</v>
      </c>
      <c r="BW24" s="420"/>
      <c r="BX24" s="420"/>
      <c r="BY24" s="420"/>
      <c r="BZ24" s="420"/>
      <c r="CA24" s="420"/>
      <c r="CB24" s="420"/>
      <c r="CC24" s="421"/>
      <c r="CD24" s="194"/>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c r="A25" s="181"/>
      <c r="B25" s="435"/>
      <c r="C25" s="436"/>
      <c r="D25" s="437"/>
      <c r="E25" s="392" t="s">
        <v>173</v>
      </c>
      <c r="F25" s="393"/>
      <c r="G25" s="393"/>
      <c r="H25" s="393"/>
      <c r="I25" s="393"/>
      <c r="J25" s="393"/>
      <c r="K25" s="394"/>
      <c r="L25" s="395">
        <v>1</v>
      </c>
      <c r="M25" s="396"/>
      <c r="N25" s="396"/>
      <c r="O25" s="396"/>
      <c r="P25" s="397"/>
      <c r="Q25" s="395">
        <v>5224</v>
      </c>
      <c r="R25" s="396"/>
      <c r="S25" s="396"/>
      <c r="T25" s="396"/>
      <c r="U25" s="396"/>
      <c r="V25" s="397"/>
      <c r="W25" s="454"/>
      <c r="X25" s="436"/>
      <c r="Y25" s="437"/>
      <c r="Z25" s="392" t="s">
        <v>174</v>
      </c>
      <c r="AA25" s="393"/>
      <c r="AB25" s="393"/>
      <c r="AC25" s="393"/>
      <c r="AD25" s="393"/>
      <c r="AE25" s="393"/>
      <c r="AF25" s="393"/>
      <c r="AG25" s="394"/>
      <c r="AH25" s="395" t="s">
        <v>175</v>
      </c>
      <c r="AI25" s="396"/>
      <c r="AJ25" s="396"/>
      <c r="AK25" s="396"/>
      <c r="AL25" s="397"/>
      <c r="AM25" s="395" t="s">
        <v>176</v>
      </c>
      <c r="AN25" s="396"/>
      <c r="AO25" s="396"/>
      <c r="AP25" s="396"/>
      <c r="AQ25" s="396"/>
      <c r="AR25" s="397"/>
      <c r="AS25" s="395" t="s">
        <v>175</v>
      </c>
      <c r="AT25" s="396"/>
      <c r="AU25" s="396"/>
      <c r="AV25" s="396"/>
      <c r="AW25" s="396"/>
      <c r="AX25" s="398"/>
      <c r="AY25" s="411" t="s">
        <v>177</v>
      </c>
      <c r="AZ25" s="412"/>
      <c r="BA25" s="412"/>
      <c r="BB25" s="412"/>
      <c r="BC25" s="412"/>
      <c r="BD25" s="412"/>
      <c r="BE25" s="412"/>
      <c r="BF25" s="412"/>
      <c r="BG25" s="412"/>
      <c r="BH25" s="412"/>
      <c r="BI25" s="412"/>
      <c r="BJ25" s="412"/>
      <c r="BK25" s="412"/>
      <c r="BL25" s="412"/>
      <c r="BM25" s="413"/>
      <c r="BN25" s="414">
        <v>2154371</v>
      </c>
      <c r="BO25" s="415"/>
      <c r="BP25" s="415"/>
      <c r="BQ25" s="415"/>
      <c r="BR25" s="415"/>
      <c r="BS25" s="415"/>
      <c r="BT25" s="415"/>
      <c r="BU25" s="416"/>
      <c r="BV25" s="414">
        <v>1407587</v>
      </c>
      <c r="BW25" s="415"/>
      <c r="BX25" s="415"/>
      <c r="BY25" s="415"/>
      <c r="BZ25" s="415"/>
      <c r="CA25" s="415"/>
      <c r="CB25" s="415"/>
      <c r="CC25" s="416"/>
      <c r="CD25" s="194"/>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c r="A26" s="181"/>
      <c r="B26" s="435"/>
      <c r="C26" s="436"/>
      <c r="D26" s="437"/>
      <c r="E26" s="392" t="s">
        <v>178</v>
      </c>
      <c r="F26" s="393"/>
      <c r="G26" s="393"/>
      <c r="H26" s="393"/>
      <c r="I26" s="393"/>
      <c r="J26" s="393"/>
      <c r="K26" s="394"/>
      <c r="L26" s="395">
        <v>1</v>
      </c>
      <c r="M26" s="396"/>
      <c r="N26" s="396"/>
      <c r="O26" s="396"/>
      <c r="P26" s="397"/>
      <c r="Q26" s="395">
        <v>4616</v>
      </c>
      <c r="R26" s="396"/>
      <c r="S26" s="396"/>
      <c r="T26" s="396"/>
      <c r="U26" s="396"/>
      <c r="V26" s="397"/>
      <c r="W26" s="454"/>
      <c r="X26" s="436"/>
      <c r="Y26" s="437"/>
      <c r="Z26" s="392" t="s">
        <v>179</v>
      </c>
      <c r="AA26" s="430"/>
      <c r="AB26" s="430"/>
      <c r="AC26" s="430"/>
      <c r="AD26" s="430"/>
      <c r="AE26" s="430"/>
      <c r="AF26" s="430"/>
      <c r="AG26" s="431"/>
      <c r="AH26" s="395" t="s">
        <v>175</v>
      </c>
      <c r="AI26" s="396"/>
      <c r="AJ26" s="396"/>
      <c r="AK26" s="396"/>
      <c r="AL26" s="397"/>
      <c r="AM26" s="395" t="s">
        <v>175</v>
      </c>
      <c r="AN26" s="396"/>
      <c r="AO26" s="396"/>
      <c r="AP26" s="396"/>
      <c r="AQ26" s="396"/>
      <c r="AR26" s="397"/>
      <c r="AS26" s="395" t="s">
        <v>175</v>
      </c>
      <c r="AT26" s="396"/>
      <c r="AU26" s="396"/>
      <c r="AV26" s="396"/>
      <c r="AW26" s="396"/>
      <c r="AX26" s="398"/>
      <c r="AY26" s="428" t="s">
        <v>180</v>
      </c>
      <c r="AZ26" s="373"/>
      <c r="BA26" s="373"/>
      <c r="BB26" s="373"/>
      <c r="BC26" s="373"/>
      <c r="BD26" s="373"/>
      <c r="BE26" s="373"/>
      <c r="BF26" s="373"/>
      <c r="BG26" s="373"/>
      <c r="BH26" s="373"/>
      <c r="BI26" s="373"/>
      <c r="BJ26" s="373"/>
      <c r="BK26" s="373"/>
      <c r="BL26" s="373"/>
      <c r="BM26" s="429"/>
      <c r="BN26" s="419" t="s">
        <v>176</v>
      </c>
      <c r="BO26" s="420"/>
      <c r="BP26" s="420"/>
      <c r="BQ26" s="420"/>
      <c r="BR26" s="420"/>
      <c r="BS26" s="420"/>
      <c r="BT26" s="420"/>
      <c r="BU26" s="421"/>
      <c r="BV26" s="419" t="s">
        <v>175</v>
      </c>
      <c r="BW26" s="420"/>
      <c r="BX26" s="420"/>
      <c r="BY26" s="420"/>
      <c r="BZ26" s="420"/>
      <c r="CA26" s="420"/>
      <c r="CB26" s="420"/>
      <c r="CC26" s="421"/>
      <c r="CD26" s="194"/>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c r="A27" s="181"/>
      <c r="B27" s="435"/>
      <c r="C27" s="436"/>
      <c r="D27" s="437"/>
      <c r="E27" s="392" t="s">
        <v>181</v>
      </c>
      <c r="F27" s="393"/>
      <c r="G27" s="393"/>
      <c r="H27" s="393"/>
      <c r="I27" s="393"/>
      <c r="J27" s="393"/>
      <c r="K27" s="394"/>
      <c r="L27" s="395">
        <v>1</v>
      </c>
      <c r="M27" s="396"/>
      <c r="N27" s="396"/>
      <c r="O27" s="396"/>
      <c r="P27" s="397"/>
      <c r="Q27" s="395">
        <v>4050</v>
      </c>
      <c r="R27" s="396"/>
      <c r="S27" s="396"/>
      <c r="T27" s="396"/>
      <c r="U27" s="396"/>
      <c r="V27" s="397"/>
      <c r="W27" s="454"/>
      <c r="X27" s="436"/>
      <c r="Y27" s="437"/>
      <c r="Z27" s="392" t="s">
        <v>182</v>
      </c>
      <c r="AA27" s="393"/>
      <c r="AB27" s="393"/>
      <c r="AC27" s="393"/>
      <c r="AD27" s="393"/>
      <c r="AE27" s="393"/>
      <c r="AF27" s="393"/>
      <c r="AG27" s="394"/>
      <c r="AH27" s="395">
        <v>2</v>
      </c>
      <c r="AI27" s="396"/>
      <c r="AJ27" s="396"/>
      <c r="AK27" s="396"/>
      <c r="AL27" s="397"/>
      <c r="AM27" s="395" t="s">
        <v>183</v>
      </c>
      <c r="AN27" s="396"/>
      <c r="AO27" s="396"/>
      <c r="AP27" s="396"/>
      <c r="AQ27" s="396"/>
      <c r="AR27" s="397"/>
      <c r="AS27" s="395" t="s">
        <v>183</v>
      </c>
      <c r="AT27" s="396"/>
      <c r="AU27" s="396"/>
      <c r="AV27" s="396"/>
      <c r="AW27" s="396"/>
      <c r="AX27" s="398"/>
      <c r="AY27" s="425" t="s">
        <v>184</v>
      </c>
      <c r="AZ27" s="426"/>
      <c r="BA27" s="426"/>
      <c r="BB27" s="426"/>
      <c r="BC27" s="426"/>
      <c r="BD27" s="426"/>
      <c r="BE27" s="426"/>
      <c r="BF27" s="426"/>
      <c r="BG27" s="426"/>
      <c r="BH27" s="426"/>
      <c r="BI27" s="426"/>
      <c r="BJ27" s="426"/>
      <c r="BK27" s="426"/>
      <c r="BL27" s="426"/>
      <c r="BM27" s="427"/>
      <c r="BN27" s="422" t="s">
        <v>175</v>
      </c>
      <c r="BO27" s="423"/>
      <c r="BP27" s="423"/>
      <c r="BQ27" s="423"/>
      <c r="BR27" s="423"/>
      <c r="BS27" s="423"/>
      <c r="BT27" s="423"/>
      <c r="BU27" s="424"/>
      <c r="BV27" s="422" t="s">
        <v>175</v>
      </c>
      <c r="BW27" s="423"/>
      <c r="BX27" s="423"/>
      <c r="BY27" s="423"/>
      <c r="BZ27" s="423"/>
      <c r="CA27" s="423"/>
      <c r="CB27" s="423"/>
      <c r="CC27" s="424"/>
      <c r="CD27" s="196"/>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c r="A28" s="181"/>
      <c r="B28" s="435"/>
      <c r="C28" s="436"/>
      <c r="D28" s="437"/>
      <c r="E28" s="392" t="s">
        <v>185</v>
      </c>
      <c r="F28" s="393"/>
      <c r="G28" s="393"/>
      <c r="H28" s="393"/>
      <c r="I28" s="393"/>
      <c r="J28" s="393"/>
      <c r="K28" s="394"/>
      <c r="L28" s="395">
        <v>1</v>
      </c>
      <c r="M28" s="396"/>
      <c r="N28" s="396"/>
      <c r="O28" s="396"/>
      <c r="P28" s="397"/>
      <c r="Q28" s="395">
        <v>3700</v>
      </c>
      <c r="R28" s="396"/>
      <c r="S28" s="396"/>
      <c r="T28" s="396"/>
      <c r="U28" s="396"/>
      <c r="V28" s="397"/>
      <c r="W28" s="454"/>
      <c r="X28" s="436"/>
      <c r="Y28" s="437"/>
      <c r="Z28" s="392" t="s">
        <v>186</v>
      </c>
      <c r="AA28" s="393"/>
      <c r="AB28" s="393"/>
      <c r="AC28" s="393"/>
      <c r="AD28" s="393"/>
      <c r="AE28" s="393"/>
      <c r="AF28" s="393"/>
      <c r="AG28" s="394"/>
      <c r="AH28" s="395" t="s">
        <v>175</v>
      </c>
      <c r="AI28" s="396"/>
      <c r="AJ28" s="396"/>
      <c r="AK28" s="396"/>
      <c r="AL28" s="397"/>
      <c r="AM28" s="395" t="s">
        <v>176</v>
      </c>
      <c r="AN28" s="396"/>
      <c r="AO28" s="396"/>
      <c r="AP28" s="396"/>
      <c r="AQ28" s="396"/>
      <c r="AR28" s="397"/>
      <c r="AS28" s="395" t="s">
        <v>187</v>
      </c>
      <c r="AT28" s="396"/>
      <c r="AU28" s="396"/>
      <c r="AV28" s="396"/>
      <c r="AW28" s="396"/>
      <c r="AX28" s="398"/>
      <c r="AY28" s="402" t="s">
        <v>188</v>
      </c>
      <c r="AZ28" s="403"/>
      <c r="BA28" s="403"/>
      <c r="BB28" s="404"/>
      <c r="BC28" s="411" t="s">
        <v>50</v>
      </c>
      <c r="BD28" s="412"/>
      <c r="BE28" s="412"/>
      <c r="BF28" s="412"/>
      <c r="BG28" s="412"/>
      <c r="BH28" s="412"/>
      <c r="BI28" s="412"/>
      <c r="BJ28" s="412"/>
      <c r="BK28" s="412"/>
      <c r="BL28" s="412"/>
      <c r="BM28" s="413"/>
      <c r="BN28" s="414">
        <v>740096</v>
      </c>
      <c r="BO28" s="415"/>
      <c r="BP28" s="415"/>
      <c r="BQ28" s="415"/>
      <c r="BR28" s="415"/>
      <c r="BS28" s="415"/>
      <c r="BT28" s="415"/>
      <c r="BU28" s="416"/>
      <c r="BV28" s="414">
        <v>600085</v>
      </c>
      <c r="BW28" s="415"/>
      <c r="BX28" s="415"/>
      <c r="BY28" s="415"/>
      <c r="BZ28" s="415"/>
      <c r="CA28" s="415"/>
      <c r="CB28" s="415"/>
      <c r="CC28" s="416"/>
      <c r="CD28" s="194"/>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c r="A29" s="181"/>
      <c r="B29" s="435"/>
      <c r="C29" s="436"/>
      <c r="D29" s="437"/>
      <c r="E29" s="392" t="s">
        <v>189</v>
      </c>
      <c r="F29" s="393"/>
      <c r="G29" s="393"/>
      <c r="H29" s="393"/>
      <c r="I29" s="393"/>
      <c r="J29" s="393"/>
      <c r="K29" s="394"/>
      <c r="L29" s="395">
        <v>16</v>
      </c>
      <c r="M29" s="396"/>
      <c r="N29" s="396"/>
      <c r="O29" s="396"/>
      <c r="P29" s="397"/>
      <c r="Q29" s="395">
        <v>3470</v>
      </c>
      <c r="R29" s="396"/>
      <c r="S29" s="396"/>
      <c r="T29" s="396"/>
      <c r="U29" s="396"/>
      <c r="V29" s="397"/>
      <c r="W29" s="455"/>
      <c r="X29" s="456"/>
      <c r="Y29" s="457"/>
      <c r="Z29" s="392" t="s">
        <v>190</v>
      </c>
      <c r="AA29" s="393"/>
      <c r="AB29" s="393"/>
      <c r="AC29" s="393"/>
      <c r="AD29" s="393"/>
      <c r="AE29" s="393"/>
      <c r="AF29" s="393"/>
      <c r="AG29" s="394"/>
      <c r="AH29" s="395">
        <v>292</v>
      </c>
      <c r="AI29" s="396"/>
      <c r="AJ29" s="396"/>
      <c r="AK29" s="396"/>
      <c r="AL29" s="397"/>
      <c r="AM29" s="395">
        <v>896292</v>
      </c>
      <c r="AN29" s="396"/>
      <c r="AO29" s="396"/>
      <c r="AP29" s="396"/>
      <c r="AQ29" s="396"/>
      <c r="AR29" s="397"/>
      <c r="AS29" s="395">
        <v>3069</v>
      </c>
      <c r="AT29" s="396"/>
      <c r="AU29" s="396"/>
      <c r="AV29" s="396"/>
      <c r="AW29" s="396"/>
      <c r="AX29" s="398"/>
      <c r="AY29" s="405"/>
      <c r="AZ29" s="406"/>
      <c r="BA29" s="406"/>
      <c r="BB29" s="407"/>
      <c r="BC29" s="399" t="s">
        <v>191</v>
      </c>
      <c r="BD29" s="400"/>
      <c r="BE29" s="400"/>
      <c r="BF29" s="400"/>
      <c r="BG29" s="400"/>
      <c r="BH29" s="400"/>
      <c r="BI29" s="400"/>
      <c r="BJ29" s="400"/>
      <c r="BK29" s="400"/>
      <c r="BL29" s="400"/>
      <c r="BM29" s="401"/>
      <c r="BN29" s="419">
        <v>2618276</v>
      </c>
      <c r="BO29" s="420"/>
      <c r="BP29" s="420"/>
      <c r="BQ29" s="420"/>
      <c r="BR29" s="420"/>
      <c r="BS29" s="420"/>
      <c r="BT29" s="420"/>
      <c r="BU29" s="421"/>
      <c r="BV29" s="419">
        <v>2629393</v>
      </c>
      <c r="BW29" s="420"/>
      <c r="BX29" s="420"/>
      <c r="BY29" s="420"/>
      <c r="BZ29" s="420"/>
      <c r="CA29" s="420"/>
      <c r="CB29" s="420"/>
      <c r="CC29" s="421"/>
      <c r="CD29" s="196"/>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c r="A30" s="181"/>
      <c r="B30" s="438"/>
      <c r="C30" s="439"/>
      <c r="D30" s="440"/>
      <c r="E30" s="374"/>
      <c r="F30" s="375"/>
      <c r="G30" s="375"/>
      <c r="H30" s="375"/>
      <c r="I30" s="375"/>
      <c r="J30" s="375"/>
      <c r="K30" s="376"/>
      <c r="L30" s="377"/>
      <c r="M30" s="378"/>
      <c r="N30" s="378"/>
      <c r="O30" s="378"/>
      <c r="P30" s="379"/>
      <c r="Q30" s="377"/>
      <c r="R30" s="378"/>
      <c r="S30" s="378"/>
      <c r="T30" s="378"/>
      <c r="U30" s="378"/>
      <c r="V30" s="379"/>
      <c r="W30" s="380" t="s">
        <v>192</v>
      </c>
      <c r="X30" s="381"/>
      <c r="Y30" s="381"/>
      <c r="Z30" s="381"/>
      <c r="AA30" s="381"/>
      <c r="AB30" s="381"/>
      <c r="AC30" s="381"/>
      <c r="AD30" s="381"/>
      <c r="AE30" s="381"/>
      <c r="AF30" s="381"/>
      <c r="AG30" s="382"/>
      <c r="AH30" s="383">
        <v>94.3</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52</v>
      </c>
      <c r="BD30" s="387"/>
      <c r="BE30" s="387"/>
      <c r="BF30" s="387"/>
      <c r="BG30" s="387"/>
      <c r="BH30" s="387"/>
      <c r="BI30" s="387"/>
      <c r="BJ30" s="387"/>
      <c r="BK30" s="387"/>
      <c r="BL30" s="387"/>
      <c r="BM30" s="388"/>
      <c r="BN30" s="422">
        <v>1733068</v>
      </c>
      <c r="BO30" s="423"/>
      <c r="BP30" s="423"/>
      <c r="BQ30" s="423"/>
      <c r="BR30" s="423"/>
      <c r="BS30" s="423"/>
      <c r="BT30" s="423"/>
      <c r="BU30" s="424"/>
      <c r="BV30" s="422">
        <v>1768273</v>
      </c>
      <c r="BW30" s="423"/>
      <c r="BX30" s="423"/>
      <c r="BY30" s="423"/>
      <c r="BZ30" s="423"/>
      <c r="CA30" s="423"/>
      <c r="CB30" s="423"/>
      <c r="CC30" s="42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372" t="s">
        <v>193</v>
      </c>
      <c r="D32" s="372"/>
      <c r="E32" s="372"/>
      <c r="F32" s="372"/>
      <c r="G32" s="372"/>
      <c r="H32" s="372"/>
      <c r="I32" s="372"/>
      <c r="J32" s="372"/>
      <c r="K32" s="372"/>
      <c r="L32" s="372"/>
      <c r="M32" s="372"/>
      <c r="N32" s="372"/>
      <c r="O32" s="372"/>
      <c r="P32" s="372"/>
      <c r="Q32" s="372"/>
      <c r="R32" s="372"/>
      <c r="S32" s="372"/>
      <c r="U32" s="373" t="s">
        <v>194</v>
      </c>
      <c r="V32" s="373"/>
      <c r="W32" s="373"/>
      <c r="X32" s="373"/>
      <c r="Y32" s="373"/>
      <c r="Z32" s="373"/>
      <c r="AA32" s="373"/>
      <c r="AB32" s="373"/>
      <c r="AC32" s="373"/>
      <c r="AD32" s="373"/>
      <c r="AE32" s="373"/>
      <c r="AF32" s="373"/>
      <c r="AG32" s="373"/>
      <c r="AH32" s="373"/>
      <c r="AI32" s="373"/>
      <c r="AJ32" s="373"/>
      <c r="AK32" s="373"/>
      <c r="AM32" s="373" t="s">
        <v>195</v>
      </c>
      <c r="AN32" s="373"/>
      <c r="AO32" s="373"/>
      <c r="AP32" s="373"/>
      <c r="AQ32" s="373"/>
      <c r="AR32" s="373"/>
      <c r="AS32" s="373"/>
      <c r="AT32" s="373"/>
      <c r="AU32" s="373"/>
      <c r="AV32" s="373"/>
      <c r="AW32" s="373"/>
      <c r="AX32" s="373"/>
      <c r="AY32" s="373"/>
      <c r="AZ32" s="373"/>
      <c r="BA32" s="373"/>
      <c r="BB32" s="373"/>
      <c r="BC32" s="373"/>
      <c r="BE32" s="373" t="s">
        <v>196</v>
      </c>
      <c r="BF32" s="373"/>
      <c r="BG32" s="373"/>
      <c r="BH32" s="373"/>
      <c r="BI32" s="373"/>
      <c r="BJ32" s="373"/>
      <c r="BK32" s="373"/>
      <c r="BL32" s="373"/>
      <c r="BM32" s="373"/>
      <c r="BN32" s="373"/>
      <c r="BO32" s="373"/>
      <c r="BP32" s="373"/>
      <c r="BQ32" s="373"/>
      <c r="BR32" s="373"/>
      <c r="BS32" s="373"/>
      <c r="BT32" s="373"/>
      <c r="BU32" s="373"/>
      <c r="BW32" s="373" t="s">
        <v>197</v>
      </c>
      <c r="BX32" s="373"/>
      <c r="BY32" s="373"/>
      <c r="BZ32" s="373"/>
      <c r="CA32" s="373"/>
      <c r="CB32" s="373"/>
      <c r="CC32" s="373"/>
      <c r="CD32" s="373"/>
      <c r="CE32" s="373"/>
      <c r="CF32" s="373"/>
      <c r="CG32" s="373"/>
      <c r="CH32" s="373"/>
      <c r="CI32" s="373"/>
      <c r="CJ32" s="373"/>
      <c r="CK32" s="373"/>
      <c r="CL32" s="373"/>
      <c r="CM32" s="373"/>
      <c r="CO32" s="373" t="s">
        <v>198</v>
      </c>
      <c r="CP32" s="373"/>
      <c r="CQ32" s="373"/>
      <c r="CR32" s="373"/>
      <c r="CS32" s="373"/>
      <c r="CT32" s="373"/>
      <c r="CU32" s="373"/>
      <c r="CV32" s="373"/>
      <c r="CW32" s="373"/>
      <c r="CX32" s="373"/>
      <c r="CY32" s="373"/>
      <c r="CZ32" s="373"/>
      <c r="DA32" s="373"/>
      <c r="DB32" s="373"/>
      <c r="DC32" s="373"/>
      <c r="DD32" s="373"/>
      <c r="DE32" s="373"/>
      <c r="DI32" s="204"/>
    </row>
    <row r="33" spans="1:113" ht="13.5" customHeight="1">
      <c r="A33" s="181"/>
      <c r="B33" s="205"/>
      <c r="C33" s="371" t="s">
        <v>199</v>
      </c>
      <c r="D33" s="371"/>
      <c r="E33" s="370" t="s">
        <v>200</v>
      </c>
      <c r="F33" s="370"/>
      <c r="G33" s="370"/>
      <c r="H33" s="370"/>
      <c r="I33" s="370"/>
      <c r="J33" s="370"/>
      <c r="K33" s="370"/>
      <c r="L33" s="370"/>
      <c r="M33" s="370"/>
      <c r="N33" s="370"/>
      <c r="O33" s="370"/>
      <c r="P33" s="370"/>
      <c r="Q33" s="370"/>
      <c r="R33" s="370"/>
      <c r="S33" s="370"/>
      <c r="T33" s="206"/>
      <c r="U33" s="371" t="s">
        <v>201</v>
      </c>
      <c r="V33" s="371"/>
      <c r="W33" s="370" t="s">
        <v>200</v>
      </c>
      <c r="X33" s="370"/>
      <c r="Y33" s="370"/>
      <c r="Z33" s="370"/>
      <c r="AA33" s="370"/>
      <c r="AB33" s="370"/>
      <c r="AC33" s="370"/>
      <c r="AD33" s="370"/>
      <c r="AE33" s="370"/>
      <c r="AF33" s="370"/>
      <c r="AG33" s="370"/>
      <c r="AH33" s="370"/>
      <c r="AI33" s="370"/>
      <c r="AJ33" s="370"/>
      <c r="AK33" s="370"/>
      <c r="AL33" s="206"/>
      <c r="AM33" s="371" t="s">
        <v>201</v>
      </c>
      <c r="AN33" s="371"/>
      <c r="AO33" s="370" t="s">
        <v>202</v>
      </c>
      <c r="AP33" s="370"/>
      <c r="AQ33" s="370"/>
      <c r="AR33" s="370"/>
      <c r="AS33" s="370"/>
      <c r="AT33" s="370"/>
      <c r="AU33" s="370"/>
      <c r="AV33" s="370"/>
      <c r="AW33" s="370"/>
      <c r="AX33" s="370"/>
      <c r="AY33" s="370"/>
      <c r="AZ33" s="370"/>
      <c r="BA33" s="370"/>
      <c r="BB33" s="370"/>
      <c r="BC33" s="370"/>
      <c r="BD33" s="207"/>
      <c r="BE33" s="370" t="s">
        <v>203</v>
      </c>
      <c r="BF33" s="370"/>
      <c r="BG33" s="370" t="s">
        <v>204</v>
      </c>
      <c r="BH33" s="370"/>
      <c r="BI33" s="370"/>
      <c r="BJ33" s="370"/>
      <c r="BK33" s="370"/>
      <c r="BL33" s="370"/>
      <c r="BM33" s="370"/>
      <c r="BN33" s="370"/>
      <c r="BO33" s="370"/>
      <c r="BP33" s="370"/>
      <c r="BQ33" s="370"/>
      <c r="BR33" s="370"/>
      <c r="BS33" s="370"/>
      <c r="BT33" s="370"/>
      <c r="BU33" s="370"/>
      <c r="BV33" s="207"/>
      <c r="BW33" s="371" t="s">
        <v>203</v>
      </c>
      <c r="BX33" s="371"/>
      <c r="BY33" s="370" t="s">
        <v>205</v>
      </c>
      <c r="BZ33" s="370"/>
      <c r="CA33" s="370"/>
      <c r="CB33" s="370"/>
      <c r="CC33" s="370"/>
      <c r="CD33" s="370"/>
      <c r="CE33" s="370"/>
      <c r="CF33" s="370"/>
      <c r="CG33" s="370"/>
      <c r="CH33" s="370"/>
      <c r="CI33" s="370"/>
      <c r="CJ33" s="370"/>
      <c r="CK33" s="370"/>
      <c r="CL33" s="370"/>
      <c r="CM33" s="370"/>
      <c r="CN33" s="206"/>
      <c r="CO33" s="371" t="s">
        <v>206</v>
      </c>
      <c r="CP33" s="371"/>
      <c r="CQ33" s="370" t="s">
        <v>207</v>
      </c>
      <c r="CR33" s="370"/>
      <c r="CS33" s="370"/>
      <c r="CT33" s="370"/>
      <c r="CU33" s="370"/>
      <c r="CV33" s="370"/>
      <c r="CW33" s="370"/>
      <c r="CX33" s="370"/>
      <c r="CY33" s="370"/>
      <c r="CZ33" s="370"/>
      <c r="DA33" s="370"/>
      <c r="DB33" s="370"/>
      <c r="DC33" s="370"/>
      <c r="DD33" s="370"/>
      <c r="DE33" s="370"/>
      <c r="DF33" s="206"/>
      <c r="DG33" s="369" t="s">
        <v>208</v>
      </c>
      <c r="DH33" s="369"/>
      <c r="DI33" s="208"/>
    </row>
    <row r="34" spans="1:113" ht="32.25" customHeight="1">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IF('各会計、関係団体の財政状況及び健全化判断比率'!B31="","",'各会計、関係団体の財政状況及び健全化判断比率'!B31)</f>
        <v>水道事業特別会計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IF('各会計、関係団体の財政状況及び健全化判断比率'!B33="","",'各会計、関係団体の財政状況及び健全化判断比率'!B33)</f>
        <v>工業用地造成事業特別会計</v>
      </c>
      <c r="BH34" s="368"/>
      <c r="BI34" s="368"/>
      <c r="BJ34" s="368"/>
      <c r="BK34" s="368"/>
      <c r="BL34" s="368"/>
      <c r="BM34" s="368"/>
      <c r="BN34" s="368"/>
      <c r="BO34" s="368"/>
      <c r="BP34" s="368"/>
      <c r="BQ34" s="368"/>
      <c r="BR34" s="368"/>
      <c r="BS34" s="368"/>
      <c r="BT34" s="368"/>
      <c r="BU34" s="368"/>
      <c r="BV34" s="181"/>
      <c r="BW34" s="367">
        <f>IF(BY34="","",MAX(C34:D43,U34:V43,AM34:AN43,BE34:BF43)+1)</f>
        <v>10</v>
      </c>
      <c r="BX34" s="367"/>
      <c r="BY34" s="368" t="str">
        <f>IF('各会計、関係団体の財政状況及び健全化判断比率'!B68="","",'各会計、関係団体の財政状況及び健全化判断比率'!B68)</f>
        <v>人吉下球磨消防組合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くま川鉄道株式会社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c r="A35" s="181"/>
      <c r="B35" s="205"/>
      <c r="C35" s="367">
        <f>IF(E35="","",C34+1)</f>
        <v>2</v>
      </c>
      <c r="D35" s="367"/>
      <c r="E35" s="368" t="str">
        <f>IF('各会計、関係団体の財政状況及び健全化判断比率'!B8="","",'各会計、関係団体の財政状況及び健全化判断比率'!B8)</f>
        <v>人吉球磨交通体系整備特別会計</v>
      </c>
      <c r="F35" s="368"/>
      <c r="G35" s="368"/>
      <c r="H35" s="368"/>
      <c r="I35" s="368"/>
      <c r="J35" s="368"/>
      <c r="K35" s="368"/>
      <c r="L35" s="368"/>
      <c r="M35" s="368"/>
      <c r="N35" s="368"/>
      <c r="O35" s="368"/>
      <c r="P35" s="368"/>
      <c r="Q35" s="368"/>
      <c r="R35" s="368"/>
      <c r="S35" s="368"/>
      <c r="T35" s="181"/>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IF('各会計、関係団体の財政状況及び健全化判断比率'!B32="","",'各会計、関係団体の財政状況及び健全化判断比率'!B32)</f>
        <v>公共下水道事業特別会計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11</v>
      </c>
      <c r="BX35" s="367"/>
      <c r="BY35" s="368" t="str">
        <f>IF('各会計、関係団体の財政状況及び健全化判断比率'!B69="","",'各会計、関係団体の財政状況及び健全化判断比率'!B69)</f>
        <v>人吉球磨広域行政組合（一般会計）</v>
      </c>
      <c r="BZ35" s="368"/>
      <c r="CA35" s="368"/>
      <c r="CB35" s="368"/>
      <c r="CC35" s="368"/>
      <c r="CD35" s="368"/>
      <c r="CE35" s="368"/>
      <c r="CF35" s="368"/>
      <c r="CG35" s="368"/>
      <c r="CH35" s="368"/>
      <c r="CI35" s="368"/>
      <c r="CJ35" s="368"/>
      <c r="CK35" s="368"/>
      <c r="CL35" s="368"/>
      <c r="CM35" s="368"/>
      <c r="CN35" s="181"/>
      <c r="CO35" s="367">
        <f t="shared" ref="CO35:CO43" si="3">IF(CQ35="","",CO34+1)</f>
        <v>15</v>
      </c>
      <c r="CP35" s="367"/>
      <c r="CQ35" s="368" t="str">
        <f>IF('各会計、関係団体の財政状況及び健全化判断比率'!BS8="","",'各会計、関係団体の財政状況及び健全化判断比率'!BS8)</f>
        <v>球磨川くだり株式会社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c r="A36" s="181"/>
      <c r="B36" s="205"/>
      <c r="C36" s="367">
        <f>IF(E36="","",C35+1)</f>
        <v>3</v>
      </c>
      <c r="D36" s="367"/>
      <c r="E36" s="368" t="str">
        <f>IF('各会計、関係団体の財政状況及び健全化判断比率'!B9="","",'各会計、関係団体の財政状況及び健全化判断比率'!B9)</f>
        <v>公共用地先行取得事業特別会計</v>
      </c>
      <c r="F36" s="368"/>
      <c r="G36" s="368"/>
      <c r="H36" s="368"/>
      <c r="I36" s="368"/>
      <c r="J36" s="368"/>
      <c r="K36" s="368"/>
      <c r="L36" s="368"/>
      <c r="M36" s="368"/>
      <c r="N36" s="368"/>
      <c r="O36" s="368"/>
      <c r="P36" s="368"/>
      <c r="Q36" s="368"/>
      <c r="R36" s="368"/>
      <c r="S36" s="368"/>
      <c r="T36" s="181"/>
      <c r="U36" s="367">
        <f t="shared" ref="U36:U43" si="4">IF(W36="","",U35+1)</f>
        <v>6</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12</v>
      </c>
      <c r="BX36" s="367"/>
      <c r="BY36" s="368" t="str">
        <f>IF('各会計、関係団体の財政状況及び健全化判断比率'!B70="","",'各会計、関係団体の財政状況及び健全化判断比率'!B70)</f>
        <v>熊本県後期高齢者医療広域連合（一般会計）</v>
      </c>
      <c r="BZ36" s="368"/>
      <c r="CA36" s="368"/>
      <c r="CB36" s="368"/>
      <c r="CC36" s="368"/>
      <c r="CD36" s="368"/>
      <c r="CE36" s="368"/>
      <c r="CF36" s="368"/>
      <c r="CG36" s="368"/>
      <c r="CH36" s="368"/>
      <c r="CI36" s="368"/>
      <c r="CJ36" s="368"/>
      <c r="CK36" s="368"/>
      <c r="CL36" s="368"/>
      <c r="CM36" s="368"/>
      <c r="CN36" s="181"/>
      <c r="CO36" s="367">
        <f t="shared" si="3"/>
        <v>16</v>
      </c>
      <c r="CP36" s="367"/>
      <c r="CQ36" s="368" t="str">
        <f>IF('各会計、関係団体の財政状況及び健全化判断比率'!BS9="","",'各会計、関係団体の財政状況及び健全化判断比率'!BS9)</f>
        <v>球磨焼酎リサイクリーン株式会社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13</v>
      </c>
      <c r="BX37" s="367"/>
      <c r="BY37" s="368" t="str">
        <f>IF('各会計、関係団体の財政状況及び健全化判断比率'!B71="","",'各会計、関係団体の財政状況及び健全化判断比率'!B71)</f>
        <v>熊本県後期高齢者医療広域連合（後期高齢者医療特別会計）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209</v>
      </c>
      <c r="E46" s="364" t="s">
        <v>210</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c r="E47" s="364" t="s">
        <v>211</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c r="E48" s="364" t="s">
        <v>212</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c r="E49" s="366" t="s">
        <v>213</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c r="E50" s="364" t="s">
        <v>214</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c r="E51" s="364" t="s">
        <v>215</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c r="E52" s="364" t="s">
        <v>216</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c r="E53" s="364" t="s">
        <v>217</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row r="55" spans="5:113"/>
    <row r="56" spans="5:113"/>
  </sheetData>
  <sheetProtection algorithmName="SHA-512" hashValue="A6DU+t1rxpKeXgaDmNlgwa0vl/Ti1t4yqX9OOEZ9Sdu/+mgWyRekvViVLBlNn0tIKwjAeDHvFBEQUYtQy4M93w==" saltValue="FYeCldxjJ0E1MbIwUeJGA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40" zoomScaleNormal="40" zoomScaleSheetLayoutView="100" workbookViewId="0"/>
  </sheetViews>
  <sheetFormatPr defaultColWidth="0" defaultRowHeight="13.5"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c r="A34" s="22"/>
      <c r="B34" s="31"/>
      <c r="C34" s="1151" t="s">
        <v>569</v>
      </c>
      <c r="D34" s="1151"/>
      <c r="E34" s="1152"/>
      <c r="F34" s="32" t="s">
        <v>521</v>
      </c>
      <c r="G34" s="33" t="s">
        <v>521</v>
      </c>
      <c r="H34" s="33" t="s">
        <v>521</v>
      </c>
      <c r="I34" s="33" t="s">
        <v>521</v>
      </c>
      <c r="J34" s="34" t="s">
        <v>570</v>
      </c>
      <c r="K34" s="22"/>
      <c r="L34" s="22"/>
      <c r="M34" s="22"/>
      <c r="N34" s="22"/>
      <c r="O34" s="22"/>
      <c r="P34" s="22"/>
    </row>
    <row r="35" spans="1:16" ht="39" customHeight="1">
      <c r="A35" s="22"/>
      <c r="B35" s="35"/>
      <c r="C35" s="1145" t="s">
        <v>571</v>
      </c>
      <c r="D35" s="1146"/>
      <c r="E35" s="1147"/>
      <c r="F35" s="36">
        <v>5.0199999999999996</v>
      </c>
      <c r="G35" s="37">
        <v>3.61</v>
      </c>
      <c r="H35" s="37">
        <v>13.2</v>
      </c>
      <c r="I35" s="37">
        <v>3.33</v>
      </c>
      <c r="J35" s="38">
        <v>10.5</v>
      </c>
      <c r="K35" s="22"/>
      <c r="L35" s="22"/>
      <c r="M35" s="22"/>
      <c r="N35" s="22"/>
      <c r="O35" s="22"/>
      <c r="P35" s="22"/>
    </row>
    <row r="36" spans="1:16" ht="39" customHeight="1">
      <c r="A36" s="22"/>
      <c r="B36" s="35"/>
      <c r="C36" s="1145" t="s">
        <v>572</v>
      </c>
      <c r="D36" s="1146"/>
      <c r="E36" s="1147"/>
      <c r="F36" s="36">
        <v>8.73</v>
      </c>
      <c r="G36" s="37">
        <v>8.6999999999999993</v>
      </c>
      <c r="H36" s="37">
        <v>8.9</v>
      </c>
      <c r="I36" s="37">
        <v>8.4</v>
      </c>
      <c r="J36" s="38">
        <v>8.19</v>
      </c>
      <c r="K36" s="22"/>
      <c r="L36" s="22"/>
      <c r="M36" s="22"/>
      <c r="N36" s="22"/>
      <c r="O36" s="22"/>
      <c r="P36" s="22"/>
    </row>
    <row r="37" spans="1:16" ht="39" customHeight="1">
      <c r="A37" s="22"/>
      <c r="B37" s="35"/>
      <c r="C37" s="1145" t="s">
        <v>573</v>
      </c>
      <c r="D37" s="1146"/>
      <c r="E37" s="1147"/>
      <c r="F37" s="36">
        <v>3.56</v>
      </c>
      <c r="G37" s="37">
        <v>2.3199999999999998</v>
      </c>
      <c r="H37" s="37">
        <v>1.48</v>
      </c>
      <c r="I37" s="37">
        <v>3.27</v>
      </c>
      <c r="J37" s="38">
        <v>4.25</v>
      </c>
      <c r="K37" s="22"/>
      <c r="L37" s="22"/>
      <c r="M37" s="22"/>
      <c r="N37" s="22"/>
      <c r="O37" s="22"/>
      <c r="P37" s="22"/>
    </row>
    <row r="38" spans="1:16" ht="39" customHeight="1">
      <c r="A38" s="22"/>
      <c r="B38" s="35"/>
      <c r="C38" s="1145" t="s">
        <v>574</v>
      </c>
      <c r="D38" s="1146"/>
      <c r="E38" s="1147"/>
      <c r="F38" s="36">
        <v>2.84</v>
      </c>
      <c r="G38" s="37">
        <v>3.03</v>
      </c>
      <c r="H38" s="37">
        <v>3.78</v>
      </c>
      <c r="I38" s="37">
        <v>2.6</v>
      </c>
      <c r="J38" s="38">
        <v>3.69</v>
      </c>
      <c r="K38" s="22"/>
      <c r="L38" s="22"/>
      <c r="M38" s="22"/>
      <c r="N38" s="22"/>
      <c r="O38" s="22"/>
      <c r="P38" s="22"/>
    </row>
    <row r="39" spans="1:16" ht="39" customHeight="1">
      <c r="A39" s="22"/>
      <c r="B39" s="35"/>
      <c r="C39" s="1145" t="s">
        <v>575</v>
      </c>
      <c r="D39" s="1146"/>
      <c r="E39" s="1147"/>
      <c r="F39" s="36">
        <v>2.1800000000000002</v>
      </c>
      <c r="G39" s="37">
        <v>2.68</v>
      </c>
      <c r="H39" s="37">
        <v>1.8</v>
      </c>
      <c r="I39" s="37">
        <v>0.72</v>
      </c>
      <c r="J39" s="38">
        <v>1.06</v>
      </c>
      <c r="K39" s="22"/>
      <c r="L39" s="22"/>
      <c r="M39" s="22"/>
      <c r="N39" s="22"/>
      <c r="O39" s="22"/>
      <c r="P39" s="22"/>
    </row>
    <row r="40" spans="1:16" ht="39" customHeight="1">
      <c r="A40" s="22"/>
      <c r="B40" s="35"/>
      <c r="C40" s="1145" t="s">
        <v>576</v>
      </c>
      <c r="D40" s="1146"/>
      <c r="E40" s="1147"/>
      <c r="F40" s="36">
        <v>0.13</v>
      </c>
      <c r="G40" s="37">
        <v>0.13</v>
      </c>
      <c r="H40" s="37">
        <v>0.08</v>
      </c>
      <c r="I40" s="37">
        <v>0.12</v>
      </c>
      <c r="J40" s="38">
        <v>0.15</v>
      </c>
      <c r="K40" s="22"/>
      <c r="L40" s="22"/>
      <c r="M40" s="22"/>
      <c r="N40" s="22"/>
      <c r="O40" s="22"/>
      <c r="P40" s="22"/>
    </row>
    <row r="41" spans="1:16" ht="39" customHeight="1">
      <c r="A41" s="22"/>
      <c r="B41" s="35"/>
      <c r="C41" s="1145" t="s">
        <v>577</v>
      </c>
      <c r="D41" s="1146"/>
      <c r="E41" s="1147"/>
      <c r="F41" s="36">
        <v>0</v>
      </c>
      <c r="G41" s="37">
        <v>0</v>
      </c>
      <c r="H41" s="37">
        <v>0</v>
      </c>
      <c r="I41" s="37">
        <v>0</v>
      </c>
      <c r="J41" s="38">
        <v>0</v>
      </c>
      <c r="K41" s="22"/>
      <c r="L41" s="22"/>
      <c r="M41" s="22"/>
      <c r="N41" s="22"/>
      <c r="O41" s="22"/>
      <c r="P41" s="22"/>
    </row>
    <row r="42" spans="1:16" ht="39" customHeight="1">
      <c r="A42" s="22"/>
      <c r="B42" s="39"/>
      <c r="C42" s="1145" t="s">
        <v>578</v>
      </c>
      <c r="D42" s="1146"/>
      <c r="E42" s="1147"/>
      <c r="F42" s="36" t="s">
        <v>521</v>
      </c>
      <c r="G42" s="37" t="s">
        <v>521</v>
      </c>
      <c r="H42" s="37" t="s">
        <v>521</v>
      </c>
      <c r="I42" s="37" t="s">
        <v>521</v>
      </c>
      <c r="J42" s="38" t="s">
        <v>521</v>
      </c>
      <c r="K42" s="22"/>
      <c r="L42" s="22"/>
      <c r="M42" s="22"/>
      <c r="N42" s="22"/>
      <c r="O42" s="22"/>
      <c r="P42" s="22"/>
    </row>
    <row r="43" spans="1:16" ht="39" customHeight="1" thickBot="1">
      <c r="A43" s="22"/>
      <c r="B43" s="40"/>
      <c r="C43" s="1148" t="s">
        <v>579</v>
      </c>
      <c r="D43" s="1149"/>
      <c r="E43" s="1150"/>
      <c r="F43" s="41">
        <v>0.03</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6.5">
      <c r="A45" s="22"/>
      <c r="B45" s="22"/>
      <c r="C45" s="22"/>
      <c r="D45" s="22"/>
      <c r="E45" s="22"/>
      <c r="F45" s="22"/>
      <c r="G45" s="22"/>
      <c r="H45" s="22"/>
      <c r="I45" s="22"/>
      <c r="J45" s="22"/>
      <c r="K45" s="22"/>
      <c r="L45" s="22"/>
      <c r="M45" s="22"/>
      <c r="N45" s="22"/>
      <c r="O45" s="22"/>
      <c r="P45" s="22"/>
    </row>
  </sheetData>
  <sheetProtection algorithmName="SHA-512" hashValue="z+7SRy7q8sg/X2hXx7U6eR4Q6eSOO7Fi+ckXS6zihJk4tDbm1lA9hnqoZYQ4lQurl0FcgdWu//12yWcZbMp/Rw==" saltValue="Nj0p+a/FkCmSp13yCaoE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7" zoomScale="40" zoomScaleNormal="40" zoomScaleSheetLayoutView="55" workbookViewId="0">
      <selection activeCell="R55" sqref="R55"/>
    </sheetView>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c r="A45" s="48"/>
      <c r="B45" s="1176" t="s">
        <v>11</v>
      </c>
      <c r="C45" s="1177"/>
      <c r="D45" s="58"/>
      <c r="E45" s="1182" t="s">
        <v>12</v>
      </c>
      <c r="F45" s="1182"/>
      <c r="G45" s="1182"/>
      <c r="H45" s="1182"/>
      <c r="I45" s="1182"/>
      <c r="J45" s="1183"/>
      <c r="K45" s="59">
        <v>1446</v>
      </c>
      <c r="L45" s="60">
        <v>1412</v>
      </c>
      <c r="M45" s="60">
        <v>1411</v>
      </c>
      <c r="N45" s="60">
        <v>1524</v>
      </c>
      <c r="O45" s="61">
        <v>2242</v>
      </c>
      <c r="P45" s="48"/>
      <c r="Q45" s="48"/>
      <c r="R45" s="48"/>
      <c r="S45" s="48"/>
      <c r="T45" s="48"/>
      <c r="U45" s="48"/>
    </row>
    <row r="46" spans="1:21" ht="30.75" customHeight="1">
      <c r="A46" s="48"/>
      <c r="B46" s="1178"/>
      <c r="C46" s="1179"/>
      <c r="D46" s="62"/>
      <c r="E46" s="1155" t="s">
        <v>13</v>
      </c>
      <c r="F46" s="1155"/>
      <c r="G46" s="1155"/>
      <c r="H46" s="1155"/>
      <c r="I46" s="1155"/>
      <c r="J46" s="1156"/>
      <c r="K46" s="63" t="s">
        <v>521</v>
      </c>
      <c r="L46" s="64" t="s">
        <v>521</v>
      </c>
      <c r="M46" s="64" t="s">
        <v>521</v>
      </c>
      <c r="N46" s="64" t="s">
        <v>521</v>
      </c>
      <c r="O46" s="65" t="s">
        <v>521</v>
      </c>
      <c r="P46" s="48"/>
      <c r="Q46" s="48"/>
      <c r="R46" s="48"/>
      <c r="S46" s="48"/>
      <c r="T46" s="48"/>
      <c r="U46" s="48"/>
    </row>
    <row r="47" spans="1:21" ht="30.75" customHeight="1">
      <c r="A47" s="48"/>
      <c r="B47" s="1178"/>
      <c r="C47" s="1179"/>
      <c r="D47" s="62"/>
      <c r="E47" s="1155" t="s">
        <v>14</v>
      </c>
      <c r="F47" s="1155"/>
      <c r="G47" s="1155"/>
      <c r="H47" s="1155"/>
      <c r="I47" s="1155"/>
      <c r="J47" s="1156"/>
      <c r="K47" s="63" t="s">
        <v>521</v>
      </c>
      <c r="L47" s="64" t="s">
        <v>521</v>
      </c>
      <c r="M47" s="64" t="s">
        <v>521</v>
      </c>
      <c r="N47" s="64" t="s">
        <v>521</v>
      </c>
      <c r="O47" s="65" t="s">
        <v>521</v>
      </c>
      <c r="P47" s="48"/>
      <c r="Q47" s="48"/>
      <c r="R47" s="48"/>
      <c r="S47" s="48"/>
      <c r="T47" s="48"/>
      <c r="U47" s="48"/>
    </row>
    <row r="48" spans="1:21" ht="30.75" customHeight="1">
      <c r="A48" s="48"/>
      <c r="B48" s="1178"/>
      <c r="C48" s="1179"/>
      <c r="D48" s="62"/>
      <c r="E48" s="1155" t="s">
        <v>15</v>
      </c>
      <c r="F48" s="1155"/>
      <c r="G48" s="1155"/>
      <c r="H48" s="1155"/>
      <c r="I48" s="1155"/>
      <c r="J48" s="1156"/>
      <c r="K48" s="63">
        <v>91</v>
      </c>
      <c r="L48" s="64">
        <v>128</v>
      </c>
      <c r="M48" s="64">
        <v>189</v>
      </c>
      <c r="N48" s="64">
        <v>141</v>
      </c>
      <c r="O48" s="65">
        <v>121</v>
      </c>
      <c r="P48" s="48"/>
      <c r="Q48" s="48"/>
      <c r="R48" s="48"/>
      <c r="S48" s="48"/>
      <c r="T48" s="48"/>
      <c r="U48" s="48"/>
    </row>
    <row r="49" spans="1:21" ht="30.75" customHeight="1">
      <c r="A49" s="48"/>
      <c r="B49" s="1178"/>
      <c r="C49" s="1179"/>
      <c r="D49" s="62"/>
      <c r="E49" s="1155" t="s">
        <v>16</v>
      </c>
      <c r="F49" s="1155"/>
      <c r="G49" s="1155"/>
      <c r="H49" s="1155"/>
      <c r="I49" s="1155"/>
      <c r="J49" s="1156"/>
      <c r="K49" s="63">
        <v>229</v>
      </c>
      <c r="L49" s="64">
        <v>233</v>
      </c>
      <c r="M49" s="64">
        <v>217</v>
      </c>
      <c r="N49" s="64">
        <v>190</v>
      </c>
      <c r="O49" s="65">
        <v>111</v>
      </c>
      <c r="P49" s="48"/>
      <c r="Q49" s="48"/>
      <c r="R49" s="48"/>
      <c r="S49" s="48"/>
      <c r="T49" s="48"/>
      <c r="U49" s="48"/>
    </row>
    <row r="50" spans="1:21" ht="30.75" customHeight="1">
      <c r="A50" s="48"/>
      <c r="B50" s="1178"/>
      <c r="C50" s="1179"/>
      <c r="D50" s="62"/>
      <c r="E50" s="1155" t="s">
        <v>17</v>
      </c>
      <c r="F50" s="1155"/>
      <c r="G50" s="1155"/>
      <c r="H50" s="1155"/>
      <c r="I50" s="1155"/>
      <c r="J50" s="1156"/>
      <c r="K50" s="63" t="s">
        <v>521</v>
      </c>
      <c r="L50" s="64" t="s">
        <v>521</v>
      </c>
      <c r="M50" s="64" t="s">
        <v>521</v>
      </c>
      <c r="N50" s="64" t="s">
        <v>521</v>
      </c>
      <c r="O50" s="65" t="s">
        <v>521</v>
      </c>
      <c r="P50" s="48"/>
      <c r="Q50" s="48"/>
      <c r="R50" s="48"/>
      <c r="S50" s="48"/>
      <c r="T50" s="48"/>
      <c r="U50" s="48"/>
    </row>
    <row r="51" spans="1:21" ht="30.75" customHeight="1">
      <c r="A51" s="48"/>
      <c r="B51" s="1180"/>
      <c r="C51" s="1181"/>
      <c r="D51" s="66"/>
      <c r="E51" s="1155" t="s">
        <v>18</v>
      </c>
      <c r="F51" s="1155"/>
      <c r="G51" s="1155"/>
      <c r="H51" s="1155"/>
      <c r="I51" s="1155"/>
      <c r="J51" s="1156"/>
      <c r="K51" s="63" t="s">
        <v>521</v>
      </c>
      <c r="L51" s="64" t="s">
        <v>521</v>
      </c>
      <c r="M51" s="64" t="s">
        <v>521</v>
      </c>
      <c r="N51" s="64" t="s">
        <v>521</v>
      </c>
      <c r="O51" s="65" t="s">
        <v>521</v>
      </c>
      <c r="P51" s="48"/>
      <c r="Q51" s="48"/>
      <c r="R51" s="48"/>
      <c r="S51" s="48"/>
      <c r="T51" s="48"/>
      <c r="U51" s="48"/>
    </row>
    <row r="52" spans="1:21" ht="30.75" customHeight="1">
      <c r="A52" s="48"/>
      <c r="B52" s="1153" t="s">
        <v>19</v>
      </c>
      <c r="C52" s="1154"/>
      <c r="D52" s="66"/>
      <c r="E52" s="1155" t="s">
        <v>20</v>
      </c>
      <c r="F52" s="1155"/>
      <c r="G52" s="1155"/>
      <c r="H52" s="1155"/>
      <c r="I52" s="1155"/>
      <c r="J52" s="1156"/>
      <c r="K52" s="63">
        <v>1430</v>
      </c>
      <c r="L52" s="64">
        <v>1389</v>
      </c>
      <c r="M52" s="64">
        <v>1380</v>
      </c>
      <c r="N52" s="64">
        <v>1317</v>
      </c>
      <c r="O52" s="65">
        <v>1772</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336</v>
      </c>
      <c r="L53" s="69">
        <v>384</v>
      </c>
      <c r="M53" s="69">
        <v>437</v>
      </c>
      <c r="N53" s="69">
        <v>538</v>
      </c>
      <c r="O53" s="70">
        <v>702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25</v>
      </c>
      <c r="C56" s="73"/>
      <c r="D56" s="73"/>
      <c r="E56" s="73"/>
      <c r="F56" s="73"/>
      <c r="G56" s="73"/>
      <c r="H56" s="73"/>
      <c r="I56" s="73"/>
      <c r="J56" s="73"/>
      <c r="K56" s="74"/>
      <c r="L56" s="74"/>
      <c r="M56" s="74"/>
      <c r="N56" s="74"/>
      <c r="O56" s="75" t="s">
        <v>580</v>
      </c>
      <c r="P56" s="48"/>
      <c r="Q56" s="48"/>
      <c r="R56" s="48"/>
      <c r="S56" s="48"/>
      <c r="T56" s="48"/>
      <c r="U56" s="48"/>
    </row>
    <row r="57" spans="1:21" ht="31.5" customHeight="1" thickBot="1">
      <c r="A57" s="48"/>
      <c r="B57" s="76"/>
      <c r="C57" s="77"/>
      <c r="D57" s="77"/>
      <c r="E57" s="78"/>
      <c r="F57" s="78"/>
      <c r="G57" s="78"/>
      <c r="H57" s="78"/>
      <c r="I57" s="78"/>
      <c r="J57" s="79" t="s">
        <v>2</v>
      </c>
      <c r="K57" s="80" t="s">
        <v>581</v>
      </c>
      <c r="L57" s="81" t="s">
        <v>582</v>
      </c>
      <c r="M57" s="81" t="s">
        <v>583</v>
      </c>
      <c r="N57" s="81" t="s">
        <v>584</v>
      </c>
      <c r="O57" s="82" t="s">
        <v>585</v>
      </c>
      <c r="P57" s="48"/>
      <c r="Q57" s="48"/>
      <c r="R57" s="48"/>
      <c r="S57" s="48"/>
      <c r="T57" s="48"/>
      <c r="U57" s="48"/>
    </row>
    <row r="58" spans="1:21" ht="31.5" customHeight="1">
      <c r="B58" s="1161" t="s">
        <v>26</v>
      </c>
      <c r="C58" s="1162"/>
      <c r="D58" s="1167" t="s">
        <v>27</v>
      </c>
      <c r="E58" s="1168"/>
      <c r="F58" s="1168"/>
      <c r="G58" s="1168"/>
      <c r="H58" s="1168"/>
      <c r="I58" s="1168"/>
      <c r="J58" s="1169"/>
      <c r="K58" s="83"/>
      <c r="L58" s="84"/>
      <c r="M58" s="84"/>
      <c r="N58" s="84"/>
      <c r="O58" s="85"/>
    </row>
    <row r="59" spans="1:21" ht="31.5" customHeight="1">
      <c r="B59" s="1163"/>
      <c r="C59" s="1164"/>
      <c r="D59" s="1170" t="s">
        <v>28</v>
      </c>
      <c r="E59" s="1171"/>
      <c r="F59" s="1171"/>
      <c r="G59" s="1171"/>
      <c r="H59" s="1171"/>
      <c r="I59" s="1171"/>
      <c r="J59" s="1172"/>
      <c r="K59" s="86"/>
      <c r="L59" s="87"/>
      <c r="M59" s="87"/>
      <c r="N59" s="87"/>
      <c r="O59" s="88"/>
    </row>
    <row r="60" spans="1:21" ht="31.5" customHeight="1" thickBot="1">
      <c r="B60" s="1165"/>
      <c r="C60" s="1166"/>
      <c r="D60" s="1173" t="s">
        <v>29</v>
      </c>
      <c r="E60" s="1174"/>
      <c r="F60" s="1174"/>
      <c r="G60" s="1174"/>
      <c r="H60" s="1174"/>
      <c r="I60" s="1174"/>
      <c r="J60" s="1175"/>
      <c r="K60" s="89"/>
      <c r="L60" s="90"/>
      <c r="M60" s="90"/>
      <c r="N60" s="90"/>
      <c r="O60" s="91"/>
    </row>
    <row r="61" spans="1:21" ht="24" customHeight="1">
      <c r="B61" s="92"/>
      <c r="C61" s="92"/>
      <c r="D61" s="93" t="s">
        <v>30</v>
      </c>
      <c r="E61" s="94"/>
      <c r="F61" s="94"/>
      <c r="G61" s="94"/>
      <c r="H61" s="94"/>
      <c r="I61" s="94"/>
      <c r="J61" s="94"/>
      <c r="K61" s="94"/>
      <c r="L61" s="94"/>
      <c r="M61" s="94"/>
      <c r="N61" s="94"/>
      <c r="O61" s="94"/>
    </row>
    <row r="62" spans="1:21" ht="24" customHeight="1">
      <c r="B62" s="95"/>
      <c r="C62" s="95"/>
      <c r="D62" s="93" t="s">
        <v>31</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gQbPrjSJ81pHc66UEkrkgJ8DW4SEnfZjC3JWE2bR0LdX7RJHuur4Qe4yZO6/XfZ84WbEEyNgDRQOqcynXa9bw==" saltValue="+ZvKY5k/DL/uyH5zhhVtH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40" zoomScaleNormal="40" zoomScaleSheetLayoutView="100" workbookViewId="0"/>
  </sheetViews>
  <sheetFormatPr defaultColWidth="0" defaultRowHeight="13.5" customHeight="1" zeroHeight="1"/>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9</v>
      </c>
    </row>
    <row r="40" spans="2:13" ht="27.75" customHeight="1" thickBot="1">
      <c r="B40" s="98" t="s">
        <v>10</v>
      </c>
      <c r="C40" s="99"/>
      <c r="D40" s="99"/>
      <c r="E40" s="100"/>
      <c r="F40" s="100"/>
      <c r="G40" s="100"/>
      <c r="H40" s="101" t="s">
        <v>2</v>
      </c>
      <c r="I40" s="102" t="s">
        <v>562</v>
      </c>
      <c r="J40" s="103" t="s">
        <v>563</v>
      </c>
      <c r="K40" s="103" t="s">
        <v>564</v>
      </c>
      <c r="L40" s="103" t="s">
        <v>565</v>
      </c>
      <c r="M40" s="104" t="s">
        <v>566</v>
      </c>
    </row>
    <row r="41" spans="2:13" ht="27.75" customHeight="1">
      <c r="B41" s="1196" t="s">
        <v>32</v>
      </c>
      <c r="C41" s="1197"/>
      <c r="D41" s="105"/>
      <c r="E41" s="1198" t="s">
        <v>33</v>
      </c>
      <c r="F41" s="1198"/>
      <c r="G41" s="1198"/>
      <c r="H41" s="1199"/>
      <c r="I41" s="355">
        <v>14470</v>
      </c>
      <c r="J41" s="356">
        <v>16111</v>
      </c>
      <c r="K41" s="356">
        <v>17990</v>
      </c>
      <c r="L41" s="356">
        <v>24173</v>
      </c>
      <c r="M41" s="357">
        <v>24164</v>
      </c>
    </row>
    <row r="42" spans="2:13" ht="27.75" customHeight="1">
      <c r="B42" s="1186"/>
      <c r="C42" s="1187"/>
      <c r="D42" s="106"/>
      <c r="E42" s="1190" t="s">
        <v>34</v>
      </c>
      <c r="F42" s="1190"/>
      <c r="G42" s="1190"/>
      <c r="H42" s="1191"/>
      <c r="I42" s="358" t="s">
        <v>521</v>
      </c>
      <c r="J42" s="359" t="s">
        <v>521</v>
      </c>
      <c r="K42" s="359" t="s">
        <v>521</v>
      </c>
      <c r="L42" s="359" t="s">
        <v>521</v>
      </c>
      <c r="M42" s="360" t="s">
        <v>521</v>
      </c>
    </row>
    <row r="43" spans="2:13" ht="27.75" customHeight="1">
      <c r="B43" s="1186"/>
      <c r="C43" s="1187"/>
      <c r="D43" s="106"/>
      <c r="E43" s="1190" t="s">
        <v>35</v>
      </c>
      <c r="F43" s="1190"/>
      <c r="G43" s="1190"/>
      <c r="H43" s="1191"/>
      <c r="I43" s="358">
        <v>1259</v>
      </c>
      <c r="J43" s="359">
        <v>1245</v>
      </c>
      <c r="K43" s="359">
        <v>2052</v>
      </c>
      <c r="L43" s="359">
        <v>1408</v>
      </c>
      <c r="M43" s="360">
        <v>1315</v>
      </c>
    </row>
    <row r="44" spans="2:13" ht="27.75" customHeight="1">
      <c r="B44" s="1186"/>
      <c r="C44" s="1187"/>
      <c r="D44" s="106"/>
      <c r="E44" s="1190" t="s">
        <v>36</v>
      </c>
      <c r="F44" s="1190"/>
      <c r="G44" s="1190"/>
      <c r="H44" s="1191"/>
      <c r="I44" s="358">
        <v>956</v>
      </c>
      <c r="J44" s="359">
        <v>778</v>
      </c>
      <c r="K44" s="359">
        <v>768</v>
      </c>
      <c r="L44" s="359">
        <v>594</v>
      </c>
      <c r="M44" s="360">
        <v>691</v>
      </c>
    </row>
    <row r="45" spans="2:13" ht="27.75" customHeight="1">
      <c r="B45" s="1186"/>
      <c r="C45" s="1187"/>
      <c r="D45" s="106"/>
      <c r="E45" s="1190" t="s">
        <v>37</v>
      </c>
      <c r="F45" s="1190"/>
      <c r="G45" s="1190"/>
      <c r="H45" s="1191"/>
      <c r="I45" s="358">
        <v>2511</v>
      </c>
      <c r="J45" s="359">
        <v>2451</v>
      </c>
      <c r="K45" s="359">
        <v>2472</v>
      </c>
      <c r="L45" s="359">
        <v>2438</v>
      </c>
      <c r="M45" s="360">
        <v>2373</v>
      </c>
    </row>
    <row r="46" spans="2:13" ht="27.75" customHeight="1">
      <c r="B46" s="1186"/>
      <c r="C46" s="1187"/>
      <c r="D46" s="107"/>
      <c r="E46" s="1190" t="s">
        <v>38</v>
      </c>
      <c r="F46" s="1190"/>
      <c r="G46" s="1190"/>
      <c r="H46" s="1191"/>
      <c r="I46" s="358" t="s">
        <v>521</v>
      </c>
      <c r="J46" s="359" t="s">
        <v>521</v>
      </c>
      <c r="K46" s="359" t="s">
        <v>521</v>
      </c>
      <c r="L46" s="359" t="s">
        <v>521</v>
      </c>
      <c r="M46" s="360" t="s">
        <v>521</v>
      </c>
    </row>
    <row r="47" spans="2:13" ht="27.75" customHeight="1">
      <c r="B47" s="1186"/>
      <c r="C47" s="1187"/>
      <c r="D47" s="108"/>
      <c r="E47" s="1200" t="s">
        <v>39</v>
      </c>
      <c r="F47" s="1201"/>
      <c r="G47" s="1201"/>
      <c r="H47" s="1202"/>
      <c r="I47" s="358" t="s">
        <v>521</v>
      </c>
      <c r="J47" s="359" t="s">
        <v>521</v>
      </c>
      <c r="K47" s="359" t="s">
        <v>521</v>
      </c>
      <c r="L47" s="359" t="s">
        <v>521</v>
      </c>
      <c r="M47" s="360" t="s">
        <v>521</v>
      </c>
    </row>
    <row r="48" spans="2:13" ht="27.75" customHeight="1">
      <c r="B48" s="1186"/>
      <c r="C48" s="1187"/>
      <c r="D48" s="106"/>
      <c r="E48" s="1190" t="s">
        <v>40</v>
      </c>
      <c r="F48" s="1190"/>
      <c r="G48" s="1190"/>
      <c r="H48" s="1191"/>
      <c r="I48" s="358" t="s">
        <v>521</v>
      </c>
      <c r="J48" s="359" t="s">
        <v>521</v>
      </c>
      <c r="K48" s="359" t="s">
        <v>521</v>
      </c>
      <c r="L48" s="359" t="s">
        <v>521</v>
      </c>
      <c r="M48" s="360" t="s">
        <v>521</v>
      </c>
    </row>
    <row r="49" spans="2:13" ht="27.75" customHeight="1">
      <c r="B49" s="1188"/>
      <c r="C49" s="1189"/>
      <c r="D49" s="106"/>
      <c r="E49" s="1190" t="s">
        <v>41</v>
      </c>
      <c r="F49" s="1190"/>
      <c r="G49" s="1190"/>
      <c r="H49" s="1191"/>
      <c r="I49" s="358" t="s">
        <v>521</v>
      </c>
      <c r="J49" s="359" t="s">
        <v>521</v>
      </c>
      <c r="K49" s="359" t="s">
        <v>521</v>
      </c>
      <c r="L49" s="359" t="s">
        <v>521</v>
      </c>
      <c r="M49" s="360" t="s">
        <v>521</v>
      </c>
    </row>
    <row r="50" spans="2:13" ht="27.75" customHeight="1">
      <c r="B50" s="1184" t="s">
        <v>42</v>
      </c>
      <c r="C50" s="1185"/>
      <c r="D50" s="109"/>
      <c r="E50" s="1190" t="s">
        <v>43</v>
      </c>
      <c r="F50" s="1190"/>
      <c r="G50" s="1190"/>
      <c r="H50" s="1191"/>
      <c r="I50" s="358">
        <v>1986</v>
      </c>
      <c r="J50" s="359">
        <v>1842</v>
      </c>
      <c r="K50" s="359">
        <v>4277</v>
      </c>
      <c r="L50" s="359">
        <v>5640</v>
      </c>
      <c r="M50" s="360">
        <v>5720</v>
      </c>
    </row>
    <row r="51" spans="2:13" ht="27.75" customHeight="1">
      <c r="B51" s="1186"/>
      <c r="C51" s="1187"/>
      <c r="D51" s="106"/>
      <c r="E51" s="1190" t="s">
        <v>44</v>
      </c>
      <c r="F51" s="1190"/>
      <c r="G51" s="1190"/>
      <c r="H51" s="1191"/>
      <c r="I51" s="358">
        <v>1873</v>
      </c>
      <c r="J51" s="359">
        <v>1797</v>
      </c>
      <c r="K51" s="359">
        <v>1694</v>
      </c>
      <c r="L51" s="359">
        <v>1274</v>
      </c>
      <c r="M51" s="360">
        <v>1698</v>
      </c>
    </row>
    <row r="52" spans="2:13" ht="27.75" customHeight="1">
      <c r="B52" s="1188"/>
      <c r="C52" s="1189"/>
      <c r="D52" s="106"/>
      <c r="E52" s="1190" t="s">
        <v>45</v>
      </c>
      <c r="F52" s="1190"/>
      <c r="G52" s="1190"/>
      <c r="H52" s="1191"/>
      <c r="I52" s="358">
        <v>11773</v>
      </c>
      <c r="J52" s="359">
        <v>11995</v>
      </c>
      <c r="K52" s="359">
        <v>14349</v>
      </c>
      <c r="L52" s="359">
        <v>19646</v>
      </c>
      <c r="M52" s="360">
        <v>19852</v>
      </c>
    </row>
    <row r="53" spans="2:13" ht="27.75" customHeight="1" thickBot="1">
      <c r="B53" s="1192" t="s">
        <v>46</v>
      </c>
      <c r="C53" s="1193"/>
      <c r="D53" s="110"/>
      <c r="E53" s="1194" t="s">
        <v>47</v>
      </c>
      <c r="F53" s="1194"/>
      <c r="G53" s="1194"/>
      <c r="H53" s="1195"/>
      <c r="I53" s="361">
        <v>3563</v>
      </c>
      <c r="J53" s="362">
        <v>4950</v>
      </c>
      <c r="K53" s="362">
        <v>2962</v>
      </c>
      <c r="L53" s="362">
        <v>2055</v>
      </c>
      <c r="M53" s="363">
        <v>1272</v>
      </c>
    </row>
    <row r="54" spans="2:13" ht="27.75" customHeight="1">
      <c r="B54" s="111" t="s">
        <v>48</v>
      </c>
      <c r="C54" s="112"/>
      <c r="D54" s="112"/>
      <c r="E54" s="113"/>
      <c r="F54" s="113"/>
      <c r="G54" s="113"/>
      <c r="H54" s="113"/>
      <c r="I54" s="114"/>
      <c r="J54" s="114"/>
      <c r="K54" s="114"/>
      <c r="L54" s="114"/>
      <c r="M54" s="114"/>
    </row>
    <row r="55" spans="2:13" ht="13"/>
  </sheetData>
  <sheetProtection algorithmName="SHA-512" hashValue="T+OiMItvaHsiBq6sNJ/WI4sgGig/BX9SS6h0vNKUDByGUCVIeicIx/xhvdPwmBYCtYbSsV8/xGBgvuoWf8bLyA==" saltValue="NRKOONjaYDn0tmEAUZc0x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 zoomScale="40" zoomScaleNormal="40" zoomScaleSheetLayoutView="100" workbookViewId="0">
      <selection activeCell="F58" sqref="F58:H62"/>
    </sheetView>
  </sheetViews>
  <sheetFormatPr defaultColWidth="0" defaultRowHeight="13.5"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49</v>
      </c>
    </row>
    <row r="54" spans="2:8" ht="29.25" customHeight="1" thickBot="1">
      <c r="B54" s="116" t="s">
        <v>1</v>
      </c>
      <c r="C54" s="117"/>
      <c r="D54" s="117"/>
      <c r="E54" s="118" t="s">
        <v>2</v>
      </c>
      <c r="F54" s="119" t="s">
        <v>564</v>
      </c>
      <c r="G54" s="119" t="s">
        <v>565</v>
      </c>
      <c r="H54" s="120" t="s">
        <v>566</v>
      </c>
    </row>
    <row r="55" spans="2:8" ht="52.5" customHeight="1">
      <c r="B55" s="121"/>
      <c r="C55" s="1211" t="s">
        <v>50</v>
      </c>
      <c r="D55" s="1211"/>
      <c r="E55" s="1212"/>
      <c r="F55" s="122">
        <v>200</v>
      </c>
      <c r="G55" s="122">
        <v>600</v>
      </c>
      <c r="H55" s="123">
        <v>740</v>
      </c>
    </row>
    <row r="56" spans="2:8" ht="52.5" customHeight="1">
      <c r="B56" s="124"/>
      <c r="C56" s="1213" t="s">
        <v>51</v>
      </c>
      <c r="D56" s="1213"/>
      <c r="E56" s="1214"/>
      <c r="F56" s="125">
        <v>1656</v>
      </c>
      <c r="G56" s="125">
        <v>2629</v>
      </c>
      <c r="H56" s="126">
        <v>2618</v>
      </c>
    </row>
    <row r="57" spans="2:8" ht="53.25" customHeight="1">
      <c r="B57" s="124"/>
      <c r="C57" s="1215" t="s">
        <v>52</v>
      </c>
      <c r="D57" s="1215"/>
      <c r="E57" s="1216"/>
      <c r="F57" s="127">
        <v>1790</v>
      </c>
      <c r="G57" s="127">
        <v>1768</v>
      </c>
      <c r="H57" s="128">
        <v>1733</v>
      </c>
    </row>
    <row r="58" spans="2:8" ht="45.75" customHeight="1">
      <c r="B58" s="129"/>
      <c r="C58" s="1203" t="s">
        <v>594</v>
      </c>
      <c r="D58" s="1204"/>
      <c r="E58" s="1205"/>
      <c r="F58" s="130">
        <v>848</v>
      </c>
      <c r="G58" s="130">
        <v>817</v>
      </c>
      <c r="H58" s="131">
        <v>820</v>
      </c>
    </row>
    <row r="59" spans="2:8" ht="45.75" customHeight="1">
      <c r="B59" s="129"/>
      <c r="C59" s="1203" t="s">
        <v>595</v>
      </c>
      <c r="D59" s="1204"/>
      <c r="E59" s="1205"/>
      <c r="F59" s="130">
        <v>677</v>
      </c>
      <c r="G59" s="130">
        <v>677</v>
      </c>
      <c r="H59" s="131">
        <v>643</v>
      </c>
    </row>
    <row r="60" spans="2:8" ht="45.75" customHeight="1">
      <c r="B60" s="129"/>
      <c r="C60" s="1203" t="s">
        <v>596</v>
      </c>
      <c r="D60" s="1204"/>
      <c r="E60" s="1205"/>
      <c r="F60" s="130">
        <v>179</v>
      </c>
      <c r="G60" s="130">
        <v>179</v>
      </c>
      <c r="H60" s="131">
        <v>179</v>
      </c>
    </row>
    <row r="61" spans="2:8" ht="45.75" customHeight="1">
      <c r="B61" s="129"/>
      <c r="C61" s="1203" t="s">
        <v>597</v>
      </c>
      <c r="D61" s="1204"/>
      <c r="E61" s="1205"/>
      <c r="F61" s="130">
        <v>32</v>
      </c>
      <c r="G61" s="130">
        <v>49</v>
      </c>
      <c r="H61" s="131">
        <v>51</v>
      </c>
    </row>
    <row r="62" spans="2:8" ht="45.75" customHeight="1" thickBot="1">
      <c r="B62" s="132"/>
      <c r="C62" s="1206" t="s">
        <v>598</v>
      </c>
      <c r="D62" s="1207"/>
      <c r="E62" s="1208"/>
      <c r="F62" s="133">
        <v>20</v>
      </c>
      <c r="G62" s="133">
        <v>20</v>
      </c>
      <c r="H62" s="134">
        <v>20</v>
      </c>
    </row>
    <row r="63" spans="2:8" ht="52.5" customHeight="1" thickBot="1">
      <c r="B63" s="135"/>
      <c r="C63" s="1209" t="s">
        <v>53</v>
      </c>
      <c r="D63" s="1209"/>
      <c r="E63" s="1210"/>
      <c r="F63" s="136">
        <v>3646</v>
      </c>
      <c r="G63" s="136">
        <v>4998</v>
      </c>
      <c r="H63" s="137">
        <v>5091</v>
      </c>
    </row>
    <row r="64" spans="2:8" ht="13"/>
  </sheetData>
  <sheetProtection algorithmName="SHA-512" hashValue="Un4Ld2DD16A3SyP7lBJW7NulQyoG343bI7OY1FWW4zF1hN7vh3IS8lbSEDaBkARpoagSLa4+tdowHgNjNBXqlw==" saltValue="fsLL3m8v3KaR+QU6eMVT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28" zoomScale="85" zoomScaleNormal="85" zoomScaleSheetLayoutView="55" workbookViewId="0">
      <selection activeCell="AN70" sqref="AN70"/>
    </sheetView>
  </sheetViews>
  <sheetFormatPr defaultColWidth="0" defaultRowHeight="13.5" customHeight="1" zeroHeight="1"/>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c r="A1" s="1217"/>
      <c r="B1" s="1218"/>
      <c r="DD1" s="1219"/>
      <c r="DE1" s="1219"/>
    </row>
    <row r="2" spans="1:109" ht="25.5" customHeight="1">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c r="DD19" s="1219"/>
      <c r="DE19" s="1219"/>
    </row>
    <row r="20" spans="1:109" ht="13">
      <c r="DD20" s="1219"/>
      <c r="DE20" s="1219"/>
    </row>
    <row r="21" spans="1:109" ht="17.25" customHeight="1">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c r="B22" s="1225"/>
    </row>
    <row r="23" spans="1:109" ht="13">
      <c r="B23" s="1225"/>
    </row>
    <row r="24" spans="1:109" ht="13">
      <c r="B24" s="1225"/>
    </row>
    <row r="25" spans="1:109" ht="13">
      <c r="B25" s="1225"/>
    </row>
    <row r="26" spans="1:109" ht="13">
      <c r="B26" s="1225"/>
    </row>
    <row r="27" spans="1:109" ht="13">
      <c r="B27" s="1225"/>
    </row>
    <row r="28" spans="1:109" ht="13">
      <c r="B28" s="1225"/>
    </row>
    <row r="29" spans="1:109" ht="13">
      <c r="B29" s="1225"/>
    </row>
    <row r="30" spans="1:109" ht="13">
      <c r="B30" s="1225"/>
    </row>
    <row r="31" spans="1:109" ht="13">
      <c r="B31" s="1225"/>
    </row>
    <row r="32" spans="1:109" ht="13">
      <c r="B32" s="1225"/>
    </row>
    <row r="33" spans="2:109" ht="13">
      <c r="B33" s="1225"/>
    </row>
    <row r="34" spans="2:109" ht="13">
      <c r="B34" s="1225"/>
    </row>
    <row r="35" spans="2:109" ht="13">
      <c r="B35" s="1225"/>
    </row>
    <row r="36" spans="2:109" ht="13">
      <c r="B36" s="1225"/>
    </row>
    <row r="37" spans="2:109" ht="13">
      <c r="B37" s="1225"/>
    </row>
    <row r="38" spans="2:109" ht="13">
      <c r="B38" s="1225"/>
    </row>
    <row r="39" spans="2:109" ht="13">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c r="B40" s="1230"/>
      <c r="DD40" s="1230"/>
      <c r="DE40" s="1219"/>
    </row>
    <row r="41" spans="2:109" ht="16.5">
      <c r="B41" s="1231" t="s">
        <v>599</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c r="B42" s="1225"/>
      <c r="G42" s="1232"/>
      <c r="I42" s="1233"/>
      <c r="J42" s="1233"/>
      <c r="K42" s="1233"/>
      <c r="AM42" s="1232"/>
      <c r="AN42" s="1232" t="s">
        <v>600</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c r="B43" s="1225"/>
      <c r="AN43" s="1234" t="s">
        <v>601</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c r="B49" s="1225"/>
      <c r="AN49" s="1219" t="s">
        <v>602</v>
      </c>
    </row>
    <row r="50" spans="1:109" ht="13">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562</v>
      </c>
      <c r="BQ50" s="1250"/>
      <c r="BR50" s="1250"/>
      <c r="BS50" s="1250"/>
      <c r="BT50" s="1250"/>
      <c r="BU50" s="1250"/>
      <c r="BV50" s="1250"/>
      <c r="BW50" s="1250"/>
      <c r="BX50" s="1250" t="s">
        <v>563</v>
      </c>
      <c r="BY50" s="1250"/>
      <c r="BZ50" s="1250"/>
      <c r="CA50" s="1250"/>
      <c r="CB50" s="1250"/>
      <c r="CC50" s="1250"/>
      <c r="CD50" s="1250"/>
      <c r="CE50" s="1250"/>
      <c r="CF50" s="1250" t="s">
        <v>564</v>
      </c>
      <c r="CG50" s="1250"/>
      <c r="CH50" s="1250"/>
      <c r="CI50" s="1250"/>
      <c r="CJ50" s="1250"/>
      <c r="CK50" s="1250"/>
      <c r="CL50" s="1250"/>
      <c r="CM50" s="1250"/>
      <c r="CN50" s="1250" t="s">
        <v>565</v>
      </c>
      <c r="CO50" s="1250"/>
      <c r="CP50" s="1250"/>
      <c r="CQ50" s="1250"/>
      <c r="CR50" s="1250"/>
      <c r="CS50" s="1250"/>
      <c r="CT50" s="1250"/>
      <c r="CU50" s="1250"/>
      <c r="CV50" s="1250" t="s">
        <v>566</v>
      </c>
      <c r="CW50" s="1250"/>
      <c r="CX50" s="1250"/>
      <c r="CY50" s="1250"/>
      <c r="CZ50" s="1250"/>
      <c r="DA50" s="1250"/>
      <c r="DB50" s="1250"/>
      <c r="DC50" s="1250"/>
    </row>
    <row r="51" spans="1:109" ht="13.5" customHeight="1">
      <c r="B51" s="1225"/>
      <c r="G51" s="1251"/>
      <c r="H51" s="1251"/>
      <c r="I51" s="1252"/>
      <c r="J51" s="1252"/>
      <c r="K51" s="1253"/>
      <c r="L51" s="1253"/>
      <c r="M51" s="1253"/>
      <c r="N51" s="1253"/>
      <c r="AM51" s="1243"/>
      <c r="AN51" s="1254" t="s">
        <v>603</v>
      </c>
      <c r="AO51" s="1254"/>
      <c r="AP51" s="1254"/>
      <c r="AQ51" s="1254"/>
      <c r="AR51" s="1254"/>
      <c r="AS51" s="1254"/>
      <c r="AT51" s="1254"/>
      <c r="AU51" s="1254"/>
      <c r="AV51" s="1254"/>
      <c r="AW51" s="1254"/>
      <c r="AX51" s="1254"/>
      <c r="AY51" s="1254"/>
      <c r="AZ51" s="1254"/>
      <c r="BA51" s="1254"/>
      <c r="BB51" s="1254" t="s">
        <v>604</v>
      </c>
      <c r="BC51" s="1254"/>
      <c r="BD51" s="1254"/>
      <c r="BE51" s="1254"/>
      <c r="BF51" s="1254"/>
      <c r="BG51" s="1254"/>
      <c r="BH51" s="1254"/>
      <c r="BI51" s="1254"/>
      <c r="BJ51" s="1254"/>
      <c r="BK51" s="1254"/>
      <c r="BL51" s="1254"/>
      <c r="BM51" s="1254"/>
      <c r="BN51" s="1254"/>
      <c r="BO51" s="1254"/>
      <c r="BP51" s="1255">
        <v>46.6</v>
      </c>
      <c r="BQ51" s="1255"/>
      <c r="BR51" s="1255"/>
      <c r="BS51" s="1255"/>
      <c r="BT51" s="1255"/>
      <c r="BU51" s="1255"/>
      <c r="BV51" s="1255"/>
      <c r="BW51" s="1255"/>
      <c r="BX51" s="1255">
        <v>64.400000000000006</v>
      </c>
      <c r="BY51" s="1255"/>
      <c r="BZ51" s="1255"/>
      <c r="CA51" s="1255"/>
      <c r="CB51" s="1255"/>
      <c r="CC51" s="1255"/>
      <c r="CD51" s="1255"/>
      <c r="CE51" s="1255"/>
      <c r="CF51" s="1255">
        <v>37.4</v>
      </c>
      <c r="CG51" s="1255"/>
      <c r="CH51" s="1255"/>
      <c r="CI51" s="1255"/>
      <c r="CJ51" s="1255"/>
      <c r="CK51" s="1255"/>
      <c r="CL51" s="1255"/>
      <c r="CM51" s="1255"/>
      <c r="CN51" s="1255">
        <v>24.8</v>
      </c>
      <c r="CO51" s="1255"/>
      <c r="CP51" s="1255"/>
      <c r="CQ51" s="1255"/>
      <c r="CR51" s="1255"/>
      <c r="CS51" s="1255"/>
      <c r="CT51" s="1255"/>
      <c r="CU51" s="1255"/>
      <c r="CV51" s="1255">
        <v>15.9</v>
      </c>
      <c r="CW51" s="1255"/>
      <c r="CX51" s="1255"/>
      <c r="CY51" s="1255"/>
      <c r="CZ51" s="1255"/>
      <c r="DA51" s="1255"/>
      <c r="DB51" s="1255"/>
      <c r="DC51" s="1255"/>
    </row>
    <row r="52" spans="1:109" ht="13">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605</v>
      </c>
      <c r="BC53" s="1254"/>
      <c r="BD53" s="1254"/>
      <c r="BE53" s="1254"/>
      <c r="BF53" s="1254"/>
      <c r="BG53" s="1254"/>
      <c r="BH53" s="1254"/>
      <c r="BI53" s="1254"/>
      <c r="BJ53" s="1254"/>
      <c r="BK53" s="1254"/>
      <c r="BL53" s="1254"/>
      <c r="BM53" s="1254"/>
      <c r="BN53" s="1254"/>
      <c r="BO53" s="1254"/>
      <c r="BP53" s="1255">
        <v>68.400000000000006</v>
      </c>
      <c r="BQ53" s="1255"/>
      <c r="BR53" s="1255"/>
      <c r="BS53" s="1255"/>
      <c r="BT53" s="1255"/>
      <c r="BU53" s="1255"/>
      <c r="BV53" s="1255"/>
      <c r="BW53" s="1255"/>
      <c r="BX53" s="1255">
        <v>53.2</v>
      </c>
      <c r="BY53" s="1255"/>
      <c r="BZ53" s="1255"/>
      <c r="CA53" s="1255"/>
      <c r="CB53" s="1255"/>
      <c r="CC53" s="1255"/>
      <c r="CD53" s="1255"/>
      <c r="CE53" s="1255"/>
      <c r="CF53" s="1255">
        <v>54.5</v>
      </c>
      <c r="CG53" s="1255"/>
      <c r="CH53" s="1255"/>
      <c r="CI53" s="1255"/>
      <c r="CJ53" s="1255"/>
      <c r="CK53" s="1255"/>
      <c r="CL53" s="1255"/>
      <c r="CM53" s="1255"/>
      <c r="CN53" s="1255">
        <v>53.7</v>
      </c>
      <c r="CO53" s="1255"/>
      <c r="CP53" s="1255"/>
      <c r="CQ53" s="1255"/>
      <c r="CR53" s="1255"/>
      <c r="CS53" s="1255"/>
      <c r="CT53" s="1255"/>
      <c r="CU53" s="1255"/>
      <c r="CV53" s="1255">
        <v>54.5</v>
      </c>
      <c r="CW53" s="1255"/>
      <c r="CX53" s="1255"/>
      <c r="CY53" s="1255"/>
      <c r="CZ53" s="1255"/>
      <c r="DA53" s="1255"/>
      <c r="DB53" s="1255"/>
      <c r="DC53" s="1255"/>
    </row>
    <row r="54" spans="1:109" ht="13">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c r="A55" s="1233"/>
      <c r="B55" s="1225"/>
      <c r="G55" s="1244"/>
      <c r="H55" s="1244"/>
      <c r="I55" s="1244"/>
      <c r="J55" s="1244"/>
      <c r="K55" s="1253"/>
      <c r="L55" s="1253"/>
      <c r="M55" s="1253"/>
      <c r="N55" s="1253"/>
      <c r="AN55" s="1250" t="s">
        <v>606</v>
      </c>
      <c r="AO55" s="1250"/>
      <c r="AP55" s="1250"/>
      <c r="AQ55" s="1250"/>
      <c r="AR55" s="1250"/>
      <c r="AS55" s="1250"/>
      <c r="AT55" s="1250"/>
      <c r="AU55" s="1250"/>
      <c r="AV55" s="1250"/>
      <c r="AW55" s="1250"/>
      <c r="AX55" s="1250"/>
      <c r="AY55" s="1250"/>
      <c r="AZ55" s="1250"/>
      <c r="BA55" s="1250"/>
      <c r="BB55" s="1254" t="s">
        <v>604</v>
      </c>
      <c r="BC55" s="1254"/>
      <c r="BD55" s="1254"/>
      <c r="BE55" s="1254"/>
      <c r="BF55" s="1254"/>
      <c r="BG55" s="1254"/>
      <c r="BH55" s="1254"/>
      <c r="BI55" s="1254"/>
      <c r="BJ55" s="1254"/>
      <c r="BK55" s="1254"/>
      <c r="BL55" s="1254"/>
      <c r="BM55" s="1254"/>
      <c r="BN55" s="1254"/>
      <c r="BO55" s="1254"/>
      <c r="BP55" s="1255">
        <v>37.9</v>
      </c>
      <c r="BQ55" s="1255"/>
      <c r="BR55" s="1255"/>
      <c r="BS55" s="1255"/>
      <c r="BT55" s="1255"/>
      <c r="BU55" s="1255"/>
      <c r="BV55" s="1255"/>
      <c r="BW55" s="1255"/>
      <c r="BX55" s="1255">
        <v>38.700000000000003</v>
      </c>
      <c r="BY55" s="1255"/>
      <c r="BZ55" s="1255"/>
      <c r="CA55" s="1255"/>
      <c r="CB55" s="1255"/>
      <c r="CC55" s="1255"/>
      <c r="CD55" s="1255"/>
      <c r="CE55" s="1255"/>
      <c r="CF55" s="1255">
        <v>32.5</v>
      </c>
      <c r="CG55" s="1255"/>
      <c r="CH55" s="1255"/>
      <c r="CI55" s="1255"/>
      <c r="CJ55" s="1255"/>
      <c r="CK55" s="1255"/>
      <c r="CL55" s="1255"/>
      <c r="CM55" s="1255"/>
      <c r="CN55" s="1255">
        <v>23</v>
      </c>
      <c r="CO55" s="1255"/>
      <c r="CP55" s="1255"/>
      <c r="CQ55" s="1255"/>
      <c r="CR55" s="1255"/>
      <c r="CS55" s="1255"/>
      <c r="CT55" s="1255"/>
      <c r="CU55" s="1255"/>
      <c r="CV55" s="1255">
        <v>15.5</v>
      </c>
      <c r="CW55" s="1255"/>
      <c r="CX55" s="1255"/>
      <c r="CY55" s="1255"/>
      <c r="CZ55" s="1255"/>
      <c r="DA55" s="1255"/>
      <c r="DB55" s="1255"/>
      <c r="DC55" s="1255"/>
    </row>
    <row r="56" spans="1:109" ht="13">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605</v>
      </c>
      <c r="BC57" s="1254"/>
      <c r="BD57" s="1254"/>
      <c r="BE57" s="1254"/>
      <c r="BF57" s="1254"/>
      <c r="BG57" s="1254"/>
      <c r="BH57" s="1254"/>
      <c r="BI57" s="1254"/>
      <c r="BJ57" s="1254"/>
      <c r="BK57" s="1254"/>
      <c r="BL57" s="1254"/>
      <c r="BM57" s="1254"/>
      <c r="BN57" s="1254"/>
      <c r="BO57" s="1254"/>
      <c r="BP57" s="1255">
        <v>60.7</v>
      </c>
      <c r="BQ57" s="1255"/>
      <c r="BR57" s="1255"/>
      <c r="BS57" s="1255"/>
      <c r="BT57" s="1255"/>
      <c r="BU57" s="1255"/>
      <c r="BV57" s="1255"/>
      <c r="BW57" s="1255"/>
      <c r="BX57" s="1255">
        <v>61.4</v>
      </c>
      <c r="BY57" s="1255"/>
      <c r="BZ57" s="1255"/>
      <c r="CA57" s="1255"/>
      <c r="CB57" s="1255"/>
      <c r="CC57" s="1255"/>
      <c r="CD57" s="1255"/>
      <c r="CE57" s="1255"/>
      <c r="CF57" s="1255">
        <v>62.6</v>
      </c>
      <c r="CG57" s="1255"/>
      <c r="CH57" s="1255"/>
      <c r="CI57" s="1255"/>
      <c r="CJ57" s="1255"/>
      <c r="CK57" s="1255"/>
      <c r="CL57" s="1255"/>
      <c r="CM57" s="1255"/>
      <c r="CN57" s="1255">
        <v>62.8</v>
      </c>
      <c r="CO57" s="1255"/>
      <c r="CP57" s="1255"/>
      <c r="CQ57" s="1255"/>
      <c r="CR57" s="1255"/>
      <c r="CS57" s="1255"/>
      <c r="CT57" s="1255"/>
      <c r="CU57" s="1255"/>
      <c r="CV57" s="1255">
        <v>63.9</v>
      </c>
      <c r="CW57" s="1255"/>
      <c r="CX57" s="1255"/>
      <c r="CY57" s="1255"/>
      <c r="CZ57" s="1255"/>
      <c r="DA57" s="1255"/>
      <c r="DB57" s="1255"/>
      <c r="DC57" s="1255"/>
      <c r="DD57" s="1258"/>
      <c r="DE57" s="1256"/>
    </row>
    <row r="58" spans="1:109" s="1233" customFormat="1" ht="13">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c r="B63" s="1264" t="s">
        <v>607</v>
      </c>
    </row>
    <row r="64" spans="1:109" ht="13">
      <c r="B64" s="1225"/>
      <c r="G64" s="1232"/>
      <c r="I64" s="1265"/>
      <c r="J64" s="1265"/>
      <c r="K64" s="1265"/>
      <c r="L64" s="1265"/>
      <c r="M64" s="1265"/>
      <c r="N64" s="1266"/>
      <c r="AM64" s="1232"/>
      <c r="AN64" s="1232" t="s">
        <v>600</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c r="B65" s="1225"/>
      <c r="AN65" s="1234" t="s">
        <v>608</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c r="B71" s="1225"/>
      <c r="G71" s="1270"/>
      <c r="I71" s="1271"/>
      <c r="J71" s="1268"/>
      <c r="K71" s="1268"/>
      <c r="L71" s="1269"/>
      <c r="M71" s="1268"/>
      <c r="N71" s="1269"/>
      <c r="AM71" s="1270"/>
      <c r="AN71" s="1219" t="s">
        <v>602</v>
      </c>
    </row>
    <row r="72" spans="2:107" ht="13">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562</v>
      </c>
      <c r="BQ72" s="1250"/>
      <c r="BR72" s="1250"/>
      <c r="BS72" s="1250"/>
      <c r="BT72" s="1250"/>
      <c r="BU72" s="1250"/>
      <c r="BV72" s="1250"/>
      <c r="BW72" s="1250"/>
      <c r="BX72" s="1250" t="s">
        <v>563</v>
      </c>
      <c r="BY72" s="1250"/>
      <c r="BZ72" s="1250"/>
      <c r="CA72" s="1250"/>
      <c r="CB72" s="1250"/>
      <c r="CC72" s="1250"/>
      <c r="CD72" s="1250"/>
      <c r="CE72" s="1250"/>
      <c r="CF72" s="1250" t="s">
        <v>564</v>
      </c>
      <c r="CG72" s="1250"/>
      <c r="CH72" s="1250"/>
      <c r="CI72" s="1250"/>
      <c r="CJ72" s="1250"/>
      <c r="CK72" s="1250"/>
      <c r="CL72" s="1250"/>
      <c r="CM72" s="1250"/>
      <c r="CN72" s="1250" t="s">
        <v>565</v>
      </c>
      <c r="CO72" s="1250"/>
      <c r="CP72" s="1250"/>
      <c r="CQ72" s="1250"/>
      <c r="CR72" s="1250"/>
      <c r="CS72" s="1250"/>
      <c r="CT72" s="1250"/>
      <c r="CU72" s="1250"/>
      <c r="CV72" s="1250" t="s">
        <v>566</v>
      </c>
      <c r="CW72" s="1250"/>
      <c r="CX72" s="1250"/>
      <c r="CY72" s="1250"/>
      <c r="CZ72" s="1250"/>
      <c r="DA72" s="1250"/>
      <c r="DB72" s="1250"/>
      <c r="DC72" s="1250"/>
    </row>
    <row r="73" spans="2:107" ht="13">
      <c r="B73" s="1225"/>
      <c r="G73" s="1251"/>
      <c r="H73" s="1251"/>
      <c r="I73" s="1251"/>
      <c r="J73" s="1251"/>
      <c r="K73" s="1272"/>
      <c r="L73" s="1272"/>
      <c r="M73" s="1272"/>
      <c r="N73" s="1272"/>
      <c r="AM73" s="1243"/>
      <c r="AN73" s="1254" t="s">
        <v>603</v>
      </c>
      <c r="AO73" s="1254"/>
      <c r="AP73" s="1254"/>
      <c r="AQ73" s="1254"/>
      <c r="AR73" s="1254"/>
      <c r="AS73" s="1254"/>
      <c r="AT73" s="1254"/>
      <c r="AU73" s="1254"/>
      <c r="AV73" s="1254"/>
      <c r="AW73" s="1254"/>
      <c r="AX73" s="1254"/>
      <c r="AY73" s="1254"/>
      <c r="AZ73" s="1254"/>
      <c r="BA73" s="1254"/>
      <c r="BB73" s="1254" t="s">
        <v>604</v>
      </c>
      <c r="BC73" s="1254"/>
      <c r="BD73" s="1254"/>
      <c r="BE73" s="1254"/>
      <c r="BF73" s="1254"/>
      <c r="BG73" s="1254"/>
      <c r="BH73" s="1254"/>
      <c r="BI73" s="1254"/>
      <c r="BJ73" s="1254"/>
      <c r="BK73" s="1254"/>
      <c r="BL73" s="1254"/>
      <c r="BM73" s="1254"/>
      <c r="BN73" s="1254"/>
      <c r="BO73" s="1254"/>
      <c r="BP73" s="1255">
        <v>46.6</v>
      </c>
      <c r="BQ73" s="1255"/>
      <c r="BR73" s="1255"/>
      <c r="BS73" s="1255"/>
      <c r="BT73" s="1255"/>
      <c r="BU73" s="1255"/>
      <c r="BV73" s="1255"/>
      <c r="BW73" s="1255"/>
      <c r="BX73" s="1255">
        <v>64.400000000000006</v>
      </c>
      <c r="BY73" s="1255"/>
      <c r="BZ73" s="1255"/>
      <c r="CA73" s="1255"/>
      <c r="CB73" s="1255"/>
      <c r="CC73" s="1255"/>
      <c r="CD73" s="1255"/>
      <c r="CE73" s="1255"/>
      <c r="CF73" s="1255">
        <v>37.4</v>
      </c>
      <c r="CG73" s="1255"/>
      <c r="CH73" s="1255"/>
      <c r="CI73" s="1255"/>
      <c r="CJ73" s="1255"/>
      <c r="CK73" s="1255"/>
      <c r="CL73" s="1255"/>
      <c r="CM73" s="1255"/>
      <c r="CN73" s="1255">
        <v>24.8</v>
      </c>
      <c r="CO73" s="1255"/>
      <c r="CP73" s="1255"/>
      <c r="CQ73" s="1255"/>
      <c r="CR73" s="1255"/>
      <c r="CS73" s="1255"/>
      <c r="CT73" s="1255"/>
      <c r="CU73" s="1255"/>
      <c r="CV73" s="1255">
        <v>15.9</v>
      </c>
      <c r="CW73" s="1255"/>
      <c r="CX73" s="1255"/>
      <c r="CY73" s="1255"/>
      <c r="CZ73" s="1255"/>
      <c r="DA73" s="1255"/>
      <c r="DB73" s="1255"/>
      <c r="DC73" s="1255"/>
    </row>
    <row r="74" spans="2:107" ht="13">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609</v>
      </c>
      <c r="BC75" s="1254"/>
      <c r="BD75" s="1254"/>
      <c r="BE75" s="1254"/>
      <c r="BF75" s="1254"/>
      <c r="BG75" s="1254"/>
      <c r="BH75" s="1254"/>
      <c r="BI75" s="1254"/>
      <c r="BJ75" s="1254"/>
      <c r="BK75" s="1254"/>
      <c r="BL75" s="1254"/>
      <c r="BM75" s="1254"/>
      <c r="BN75" s="1254"/>
      <c r="BO75" s="1254"/>
      <c r="BP75" s="1255">
        <v>5.7</v>
      </c>
      <c r="BQ75" s="1255"/>
      <c r="BR75" s="1255"/>
      <c r="BS75" s="1255"/>
      <c r="BT75" s="1255"/>
      <c r="BU75" s="1255"/>
      <c r="BV75" s="1255"/>
      <c r="BW75" s="1255"/>
      <c r="BX75" s="1255">
        <v>5</v>
      </c>
      <c r="BY75" s="1255"/>
      <c r="BZ75" s="1255"/>
      <c r="CA75" s="1255"/>
      <c r="CB75" s="1255"/>
      <c r="CC75" s="1255"/>
      <c r="CD75" s="1255"/>
      <c r="CE75" s="1255"/>
      <c r="CF75" s="1255">
        <v>4.9000000000000004</v>
      </c>
      <c r="CG75" s="1255"/>
      <c r="CH75" s="1255"/>
      <c r="CI75" s="1255"/>
      <c r="CJ75" s="1255"/>
      <c r="CK75" s="1255"/>
      <c r="CL75" s="1255"/>
      <c r="CM75" s="1255"/>
      <c r="CN75" s="1255">
        <v>5.6</v>
      </c>
      <c r="CO75" s="1255"/>
      <c r="CP75" s="1255"/>
      <c r="CQ75" s="1255"/>
      <c r="CR75" s="1255"/>
      <c r="CS75" s="1255"/>
      <c r="CT75" s="1255"/>
      <c r="CU75" s="1255"/>
      <c r="CV75" s="1255">
        <v>6.9</v>
      </c>
      <c r="CW75" s="1255"/>
      <c r="CX75" s="1255"/>
      <c r="CY75" s="1255"/>
      <c r="CZ75" s="1255"/>
      <c r="DA75" s="1255"/>
      <c r="DB75" s="1255"/>
      <c r="DC75" s="1255"/>
    </row>
    <row r="76" spans="2:107" ht="13">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c r="B77" s="1225"/>
      <c r="G77" s="1244"/>
      <c r="H77" s="1244"/>
      <c r="I77" s="1244"/>
      <c r="J77" s="1244"/>
      <c r="K77" s="1272"/>
      <c r="L77" s="1272"/>
      <c r="M77" s="1272"/>
      <c r="N77" s="1272"/>
      <c r="AN77" s="1250" t="s">
        <v>606</v>
      </c>
      <c r="AO77" s="1250"/>
      <c r="AP77" s="1250"/>
      <c r="AQ77" s="1250"/>
      <c r="AR77" s="1250"/>
      <c r="AS77" s="1250"/>
      <c r="AT77" s="1250"/>
      <c r="AU77" s="1250"/>
      <c r="AV77" s="1250"/>
      <c r="AW77" s="1250"/>
      <c r="AX77" s="1250"/>
      <c r="AY77" s="1250"/>
      <c r="AZ77" s="1250"/>
      <c r="BA77" s="1250"/>
      <c r="BB77" s="1254" t="s">
        <v>604</v>
      </c>
      <c r="BC77" s="1254"/>
      <c r="BD77" s="1254"/>
      <c r="BE77" s="1254"/>
      <c r="BF77" s="1254"/>
      <c r="BG77" s="1254"/>
      <c r="BH77" s="1254"/>
      <c r="BI77" s="1254"/>
      <c r="BJ77" s="1254"/>
      <c r="BK77" s="1254"/>
      <c r="BL77" s="1254"/>
      <c r="BM77" s="1254"/>
      <c r="BN77" s="1254"/>
      <c r="BO77" s="1254"/>
      <c r="BP77" s="1255">
        <v>37.9</v>
      </c>
      <c r="BQ77" s="1255"/>
      <c r="BR77" s="1255"/>
      <c r="BS77" s="1255"/>
      <c r="BT77" s="1255"/>
      <c r="BU77" s="1255"/>
      <c r="BV77" s="1255"/>
      <c r="BW77" s="1255"/>
      <c r="BX77" s="1255">
        <v>38.700000000000003</v>
      </c>
      <c r="BY77" s="1255"/>
      <c r="BZ77" s="1255"/>
      <c r="CA77" s="1255"/>
      <c r="CB77" s="1255"/>
      <c r="CC77" s="1255"/>
      <c r="CD77" s="1255"/>
      <c r="CE77" s="1255"/>
      <c r="CF77" s="1255">
        <v>32.5</v>
      </c>
      <c r="CG77" s="1255"/>
      <c r="CH77" s="1255"/>
      <c r="CI77" s="1255"/>
      <c r="CJ77" s="1255"/>
      <c r="CK77" s="1255"/>
      <c r="CL77" s="1255"/>
      <c r="CM77" s="1255"/>
      <c r="CN77" s="1255">
        <v>23</v>
      </c>
      <c r="CO77" s="1255"/>
      <c r="CP77" s="1255"/>
      <c r="CQ77" s="1255"/>
      <c r="CR77" s="1255"/>
      <c r="CS77" s="1255"/>
      <c r="CT77" s="1255"/>
      <c r="CU77" s="1255"/>
      <c r="CV77" s="1255">
        <v>15.5</v>
      </c>
      <c r="CW77" s="1255"/>
      <c r="CX77" s="1255"/>
      <c r="CY77" s="1255"/>
      <c r="CZ77" s="1255"/>
      <c r="DA77" s="1255"/>
      <c r="DB77" s="1255"/>
      <c r="DC77" s="1255"/>
    </row>
    <row r="78" spans="2:107" ht="13">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609</v>
      </c>
      <c r="BC79" s="1254"/>
      <c r="BD79" s="1254"/>
      <c r="BE79" s="1254"/>
      <c r="BF79" s="1254"/>
      <c r="BG79" s="1254"/>
      <c r="BH79" s="1254"/>
      <c r="BI79" s="1254"/>
      <c r="BJ79" s="1254"/>
      <c r="BK79" s="1254"/>
      <c r="BL79" s="1254"/>
      <c r="BM79" s="1254"/>
      <c r="BN79" s="1254"/>
      <c r="BO79" s="1254"/>
      <c r="BP79" s="1255">
        <v>8.6999999999999993</v>
      </c>
      <c r="BQ79" s="1255"/>
      <c r="BR79" s="1255"/>
      <c r="BS79" s="1255"/>
      <c r="BT79" s="1255"/>
      <c r="BU79" s="1255"/>
      <c r="BV79" s="1255"/>
      <c r="BW79" s="1255"/>
      <c r="BX79" s="1255">
        <v>8.8000000000000007</v>
      </c>
      <c r="BY79" s="1255"/>
      <c r="BZ79" s="1255"/>
      <c r="CA79" s="1255"/>
      <c r="CB79" s="1255"/>
      <c r="CC79" s="1255"/>
      <c r="CD79" s="1255"/>
      <c r="CE79" s="1255"/>
      <c r="CF79" s="1255">
        <v>8.6999999999999993</v>
      </c>
      <c r="CG79" s="1255"/>
      <c r="CH79" s="1255"/>
      <c r="CI79" s="1255"/>
      <c r="CJ79" s="1255"/>
      <c r="CK79" s="1255"/>
      <c r="CL79" s="1255"/>
      <c r="CM79" s="1255"/>
      <c r="CN79" s="1255">
        <v>8.1999999999999993</v>
      </c>
      <c r="CO79" s="1255"/>
      <c r="CP79" s="1255"/>
      <c r="CQ79" s="1255"/>
      <c r="CR79" s="1255"/>
      <c r="CS79" s="1255"/>
      <c r="CT79" s="1255"/>
      <c r="CU79" s="1255"/>
      <c r="CV79" s="1255">
        <v>8</v>
      </c>
      <c r="CW79" s="1255"/>
      <c r="CX79" s="1255"/>
      <c r="CY79" s="1255"/>
      <c r="CZ79" s="1255"/>
      <c r="DA79" s="1255"/>
      <c r="DB79" s="1255"/>
      <c r="DC79" s="1255"/>
    </row>
    <row r="80" spans="2:107" ht="13">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c r="B81" s="1225"/>
    </row>
    <row r="82" spans="2:109" ht="16.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c r="DD84" s="1219"/>
      <c r="DE84" s="1219"/>
    </row>
    <row r="85" spans="2:109" ht="13">
      <c r="DD85" s="1219"/>
      <c r="DE85" s="1219"/>
    </row>
  </sheetData>
  <sheetProtection algorithmName="SHA-512" hashValue="/V+aG4sTqC1uvQlMNxO5hIvf3xX1sp7D/xadmySZcg8RWdCvHxVcupcy9r38AM0JypOXJbEY1TDubJ14zCaITA==" saltValue="6H/Y1rRU3SgI1JCBvxj5c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3" zoomScale="70" zoomScaleNormal="70" zoomScaleSheetLayoutView="70" workbookViewId="0">
      <selection activeCell="AN70" sqref="AN70"/>
    </sheetView>
  </sheetViews>
  <sheetFormatPr defaultColWidth="0" defaultRowHeight="13.5" customHeight="1" zeroHeight="1"/>
  <cols>
    <col min="1" max="34" width="2.453125" style="260" customWidth="1"/>
    <col min="35" max="122" width="2.453125" style="259" customWidth="1"/>
    <col min="123" max="16384" width="2.453125" style="259" hidden="1"/>
  </cols>
  <sheetData>
    <row r="1" spans="1:34"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c r="S2" s="259"/>
      <c r="AH2" s="259"/>
    </row>
    <row r="3" spans="1:34" ht="13">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row r="5" spans="1:34" ht="13"/>
    <row r="6" spans="1:34" ht="13"/>
    <row r="7" spans="1:34" ht="13"/>
    <row r="8" spans="1:34" ht="13"/>
    <row r="9" spans="1:34" ht="13">
      <c r="AH9" s="259"/>
    </row>
    <row r="10" spans="1:34" ht="13"/>
    <row r="11" spans="1:34" ht="13"/>
    <row r="12" spans="1:34" ht="13"/>
    <row r="13" spans="1:34" ht="13"/>
    <row r="14" spans="1:34" ht="13"/>
    <row r="15" spans="1:34" ht="13"/>
    <row r="16" spans="1:34" ht="13"/>
    <row r="17" spans="12:34" ht="13">
      <c r="AH17" s="259"/>
    </row>
    <row r="18" spans="12:34" ht="13"/>
    <row r="19" spans="12:34" ht="13"/>
    <row r="20" spans="12:34" ht="13">
      <c r="AH20" s="259"/>
    </row>
    <row r="21" spans="12:34" ht="13">
      <c r="AH21" s="259"/>
    </row>
    <row r="22" spans="12:34" ht="13"/>
    <row r="23" spans="12:34" ht="13"/>
    <row r="24" spans="12:34" ht="13">
      <c r="Q24" s="259"/>
    </row>
    <row r="25" spans="12:34" ht="13"/>
    <row r="26" spans="12:34" ht="13"/>
    <row r="27" spans="12:34" ht="13"/>
    <row r="28" spans="12:34" ht="13">
      <c r="O28" s="259"/>
      <c r="T28" s="259"/>
      <c r="AH28" s="259"/>
    </row>
    <row r="29" spans="12:34" ht="13"/>
    <row r="30" spans="12:34" ht="13"/>
    <row r="31" spans="12:34" ht="13">
      <c r="Q31" s="259"/>
    </row>
    <row r="32" spans="12:34" ht="13">
      <c r="L32" s="259"/>
    </row>
    <row r="33" spans="2:34" ht="13">
      <c r="C33" s="259"/>
      <c r="E33" s="259"/>
      <c r="G33" s="259"/>
      <c r="I33" s="259"/>
      <c r="X33" s="259"/>
    </row>
    <row r="34" spans="2:34" ht="13">
      <c r="B34" s="259"/>
      <c r="P34" s="259"/>
      <c r="R34" s="259"/>
      <c r="T34" s="259"/>
    </row>
    <row r="35" spans="2:34" ht="13">
      <c r="D35" s="259"/>
      <c r="W35" s="259"/>
      <c r="AC35" s="259"/>
      <c r="AD35" s="259"/>
      <c r="AE35" s="259"/>
      <c r="AF35" s="259"/>
      <c r="AG35" s="259"/>
      <c r="AH35" s="259"/>
    </row>
    <row r="36" spans="2:34" ht="13">
      <c r="H36" s="259"/>
      <c r="J36" s="259"/>
      <c r="K36" s="259"/>
      <c r="M36" s="259"/>
      <c r="Y36" s="259"/>
      <c r="Z36" s="259"/>
      <c r="AA36" s="259"/>
      <c r="AB36" s="259"/>
      <c r="AC36" s="259"/>
      <c r="AD36" s="259"/>
      <c r="AE36" s="259"/>
      <c r="AF36" s="259"/>
      <c r="AG36" s="259"/>
      <c r="AH36" s="259"/>
    </row>
    <row r="37" spans="2:34" ht="13">
      <c r="AH37" s="259"/>
    </row>
    <row r="38" spans="2:34" ht="13">
      <c r="AG38" s="259"/>
      <c r="AH38" s="259"/>
    </row>
    <row r="39" spans="2:34" ht="13"/>
    <row r="40" spans="2:34" ht="13">
      <c r="X40" s="259"/>
    </row>
    <row r="41" spans="2:34" ht="13">
      <c r="R41" s="259"/>
    </row>
    <row r="42" spans="2:34" ht="13">
      <c r="W42" s="259"/>
    </row>
    <row r="43" spans="2:34" ht="13">
      <c r="Y43" s="259"/>
      <c r="Z43" s="259"/>
      <c r="AA43" s="259"/>
      <c r="AB43" s="259"/>
      <c r="AC43" s="259"/>
      <c r="AD43" s="259"/>
      <c r="AE43" s="259"/>
      <c r="AF43" s="259"/>
      <c r="AG43" s="259"/>
      <c r="AH43" s="259"/>
    </row>
    <row r="44" spans="2:34" ht="13">
      <c r="AH44" s="259"/>
    </row>
    <row r="45" spans="2:34" ht="13">
      <c r="X45" s="259"/>
    </row>
    <row r="46" spans="2:34" ht="13"/>
    <row r="47" spans="2:34" ht="13"/>
    <row r="48" spans="2:34" ht="13">
      <c r="W48" s="259"/>
      <c r="Y48" s="259"/>
      <c r="Z48" s="259"/>
      <c r="AA48" s="259"/>
      <c r="AB48" s="259"/>
      <c r="AC48" s="259"/>
      <c r="AD48" s="259"/>
      <c r="AE48" s="259"/>
      <c r="AF48" s="259"/>
      <c r="AG48" s="259"/>
      <c r="AH48" s="259"/>
    </row>
    <row r="49" spans="28:34" ht="13"/>
    <row r="50" spans="28:34" ht="13">
      <c r="AE50" s="259"/>
      <c r="AF50" s="259"/>
      <c r="AG50" s="259"/>
      <c r="AH50" s="259"/>
    </row>
    <row r="51" spans="28:34" ht="13">
      <c r="AC51" s="259"/>
      <c r="AD51" s="259"/>
      <c r="AE51" s="259"/>
      <c r="AF51" s="259"/>
      <c r="AG51" s="259"/>
      <c r="AH51" s="259"/>
    </row>
    <row r="52" spans="28:34" ht="13"/>
    <row r="53" spans="28:34" ht="13">
      <c r="AF53" s="259"/>
      <c r="AG53" s="259"/>
      <c r="AH53" s="259"/>
    </row>
    <row r="54" spans="28:34" ht="13">
      <c r="AH54" s="259"/>
    </row>
    <row r="55" spans="28:34" ht="13"/>
    <row r="56" spans="28:34" ht="13">
      <c r="AB56" s="259"/>
      <c r="AC56" s="259"/>
      <c r="AD56" s="259"/>
      <c r="AE56" s="259"/>
      <c r="AF56" s="259"/>
      <c r="AG56" s="259"/>
      <c r="AH56" s="259"/>
    </row>
    <row r="57" spans="28:34" ht="13">
      <c r="AH57" s="259"/>
    </row>
    <row r="58" spans="28:34" ht="13">
      <c r="AH58" s="259"/>
    </row>
    <row r="59" spans="28:34" ht="13"/>
    <row r="60" spans="28:34" ht="13"/>
    <row r="61" spans="28:34" ht="13"/>
    <row r="62" spans="28:34" ht="13"/>
    <row r="63" spans="28:34" ht="13">
      <c r="AH63" s="259"/>
    </row>
    <row r="64" spans="28:34" ht="13">
      <c r="AG64" s="259"/>
      <c r="AH64" s="259"/>
    </row>
    <row r="65" spans="28:34" ht="13"/>
    <row r="66" spans="28:34" ht="13"/>
    <row r="67" spans="28:34" ht="13"/>
    <row r="68" spans="28:34" ht="13">
      <c r="AB68" s="259"/>
      <c r="AC68" s="259"/>
      <c r="AD68" s="259"/>
      <c r="AE68" s="259"/>
      <c r="AF68" s="259"/>
      <c r="AG68" s="259"/>
      <c r="AH68" s="259"/>
    </row>
    <row r="69" spans="28:34" ht="13">
      <c r="AF69" s="259"/>
      <c r="AG69" s="259"/>
      <c r="AH69" s="259"/>
    </row>
    <row r="70" spans="28:34" ht="13"/>
    <row r="71" spans="28:34" ht="13"/>
    <row r="72" spans="28:34" ht="13"/>
    <row r="73" spans="28:34" ht="13"/>
    <row r="74" spans="28:34" ht="13"/>
    <row r="75" spans="28:34" ht="13">
      <c r="AH75" s="259"/>
    </row>
    <row r="76" spans="28:34" ht="13">
      <c r="AF76" s="259"/>
      <c r="AG76" s="259"/>
      <c r="AH76" s="259"/>
    </row>
    <row r="77" spans="28:34" ht="13">
      <c r="AG77" s="259"/>
      <c r="AH77" s="259"/>
    </row>
    <row r="78" spans="28:34" ht="13"/>
    <row r="79" spans="28:34" ht="13"/>
    <row r="80" spans="28:34" ht="13"/>
    <row r="81" spans="25:34" ht="13"/>
    <row r="82" spans="25:34" ht="13">
      <c r="Y82" s="259"/>
    </row>
    <row r="83" spans="25:34" ht="13">
      <c r="Y83" s="259"/>
      <c r="Z83" s="259"/>
      <c r="AA83" s="259"/>
      <c r="AB83" s="259"/>
      <c r="AC83" s="259"/>
      <c r="AD83" s="259"/>
      <c r="AE83" s="259"/>
      <c r="AF83" s="259"/>
      <c r="AG83" s="259"/>
      <c r="AH83" s="259"/>
    </row>
    <row r="84" spans="25:34" ht="13"/>
    <row r="85" spans="25:34" ht="13"/>
    <row r="86" spans="25:34" ht="13"/>
    <row r="87" spans="25:34" ht="13"/>
    <row r="88" spans="25:34" ht="13">
      <c r="AH88" s="259"/>
    </row>
    <row r="89" spans="25:34" ht="13"/>
    <row r="90" spans="25:34" ht="13"/>
    <row r="91" spans="25:34" ht="13"/>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509</v>
      </c>
    </row>
  </sheetData>
  <sheetProtection algorithmName="SHA-512" hashValue="4GQ+zkwrU46g9nyCTsk4YEsG5/WWCC9GCLndgSXz5ciYe1xzrDgM08tUG9IUKDTjK1YBU3WB7gcsbfEJgdQGtw==" saltValue="iWVz6OLoaJhaOb2HyE/h9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58" zoomScale="70" zoomScaleNormal="70" zoomScaleSheetLayoutView="55" workbookViewId="0">
      <selection activeCell="AN70" sqref="AN70"/>
    </sheetView>
  </sheetViews>
  <sheetFormatPr defaultColWidth="0" defaultRowHeight="13.5" customHeight="1" zeroHeight="1"/>
  <cols>
    <col min="1" max="34" width="2.453125" style="260" customWidth="1"/>
    <col min="35" max="122" width="2.453125" style="259" customWidth="1"/>
    <col min="123" max="16384" width="2.453125" style="259" hidden="1"/>
  </cols>
  <sheetData>
    <row r="1" spans="2:34"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c r="S2" s="259"/>
      <c r="AH2" s="259"/>
    </row>
    <row r="3" spans="2:34" ht="13">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row r="5" spans="2:34" ht="13"/>
    <row r="6" spans="2:34" ht="13"/>
    <row r="7" spans="2:34" ht="13"/>
    <row r="8" spans="2:34" ht="13"/>
    <row r="9" spans="2:34" ht="13">
      <c r="AH9" s="259"/>
    </row>
    <row r="10" spans="2:34" ht="13"/>
    <row r="11" spans="2:34" ht="13"/>
    <row r="12" spans="2:34" ht="13"/>
    <row r="13" spans="2:34" ht="13"/>
    <row r="14" spans="2:34" ht="13"/>
    <row r="15" spans="2:34" ht="13"/>
    <row r="16" spans="2:34" ht="13"/>
    <row r="17" spans="12:34" ht="13">
      <c r="AH17" s="259"/>
    </row>
    <row r="18" spans="12:34" ht="13"/>
    <row r="19" spans="12:34" ht="13"/>
    <row r="20" spans="12:34" ht="13">
      <c r="AH20" s="259"/>
    </row>
    <row r="21" spans="12:34" ht="13">
      <c r="AH21" s="259"/>
    </row>
    <row r="22" spans="12:34" ht="13"/>
    <row r="23" spans="12:34" ht="13"/>
    <row r="24" spans="12:34" ht="13">
      <c r="Q24" s="259"/>
    </row>
    <row r="25" spans="12:34" ht="13"/>
    <row r="26" spans="12:34" ht="13"/>
    <row r="27" spans="12:34" ht="13"/>
    <row r="28" spans="12:34" ht="13">
      <c r="O28" s="259"/>
      <c r="T28" s="259"/>
      <c r="AH28" s="259"/>
    </row>
    <row r="29" spans="12:34" ht="13"/>
    <row r="30" spans="12:34" ht="13"/>
    <row r="31" spans="12:34" ht="13">
      <c r="Q31" s="259"/>
    </row>
    <row r="32" spans="12:34" ht="13">
      <c r="L32" s="259"/>
    </row>
    <row r="33" spans="2:34" ht="13">
      <c r="C33" s="259"/>
      <c r="E33" s="259"/>
      <c r="G33" s="259"/>
      <c r="I33" s="259"/>
      <c r="X33" s="259"/>
    </row>
    <row r="34" spans="2:34" ht="13">
      <c r="B34" s="259"/>
      <c r="P34" s="259"/>
      <c r="R34" s="259"/>
      <c r="T34" s="259"/>
    </row>
    <row r="35" spans="2:34" ht="13">
      <c r="D35" s="259"/>
      <c r="W35" s="259"/>
      <c r="AC35" s="259"/>
      <c r="AD35" s="259"/>
      <c r="AE35" s="259"/>
      <c r="AF35" s="259"/>
      <c r="AG35" s="259"/>
      <c r="AH35" s="259"/>
    </row>
    <row r="36" spans="2:34" ht="13">
      <c r="H36" s="259"/>
      <c r="J36" s="259"/>
      <c r="K36" s="259"/>
      <c r="M36" s="259"/>
      <c r="Y36" s="259"/>
      <c r="Z36" s="259"/>
      <c r="AA36" s="259"/>
      <c r="AB36" s="259"/>
      <c r="AC36" s="259"/>
      <c r="AD36" s="259"/>
      <c r="AE36" s="259"/>
      <c r="AF36" s="259"/>
      <c r="AG36" s="259"/>
      <c r="AH36" s="259"/>
    </row>
    <row r="37" spans="2:34" ht="13">
      <c r="AH37" s="259"/>
    </row>
    <row r="38" spans="2:34" ht="13">
      <c r="AG38" s="259"/>
      <c r="AH38" s="259"/>
    </row>
    <row r="39" spans="2:34" ht="13"/>
    <row r="40" spans="2:34" ht="13">
      <c r="X40" s="259"/>
    </row>
    <row r="41" spans="2:34" ht="13">
      <c r="R41" s="259"/>
    </row>
    <row r="42" spans="2:34" ht="13">
      <c r="W42" s="259"/>
    </row>
    <row r="43" spans="2:34" ht="13">
      <c r="Y43" s="259"/>
      <c r="Z43" s="259"/>
      <c r="AA43" s="259"/>
      <c r="AB43" s="259"/>
      <c r="AC43" s="259"/>
      <c r="AD43" s="259"/>
      <c r="AE43" s="259"/>
      <c r="AF43" s="259"/>
      <c r="AG43" s="259"/>
      <c r="AH43" s="259"/>
    </row>
    <row r="44" spans="2:34" ht="13">
      <c r="AH44" s="259"/>
    </row>
    <row r="45" spans="2:34" ht="13">
      <c r="X45" s="259"/>
    </row>
    <row r="46" spans="2:34" ht="13"/>
    <row r="47" spans="2:34" ht="13"/>
    <row r="48" spans="2:34" ht="13">
      <c r="W48" s="259"/>
      <c r="Y48" s="259"/>
      <c r="Z48" s="259"/>
      <c r="AA48" s="259"/>
      <c r="AB48" s="259"/>
      <c r="AC48" s="259"/>
      <c r="AD48" s="259"/>
      <c r="AE48" s="259"/>
      <c r="AF48" s="259"/>
      <c r="AG48" s="259"/>
      <c r="AH48" s="259"/>
    </row>
    <row r="49" spans="28:34" ht="13"/>
    <row r="50" spans="28:34" ht="13">
      <c r="AE50" s="259"/>
      <c r="AF50" s="259"/>
      <c r="AG50" s="259"/>
      <c r="AH50" s="259"/>
    </row>
    <row r="51" spans="28:34" ht="13">
      <c r="AC51" s="259"/>
      <c r="AD51" s="259"/>
      <c r="AE51" s="259"/>
      <c r="AF51" s="259"/>
      <c r="AG51" s="259"/>
      <c r="AH51" s="259"/>
    </row>
    <row r="52" spans="28:34" ht="13"/>
    <row r="53" spans="28:34" ht="13">
      <c r="AF53" s="259"/>
      <c r="AG53" s="259"/>
      <c r="AH53" s="259"/>
    </row>
    <row r="54" spans="28:34" ht="13">
      <c r="AH54" s="259"/>
    </row>
    <row r="55" spans="28:34" ht="13"/>
    <row r="56" spans="28:34" ht="13">
      <c r="AB56" s="259"/>
      <c r="AC56" s="259"/>
      <c r="AD56" s="259"/>
      <c r="AE56" s="259"/>
      <c r="AF56" s="259"/>
      <c r="AG56" s="259"/>
      <c r="AH56" s="259"/>
    </row>
    <row r="57" spans="28:34" ht="13">
      <c r="AH57" s="259"/>
    </row>
    <row r="58" spans="28:34" ht="13">
      <c r="AH58" s="259"/>
    </row>
    <row r="59" spans="28:34" ht="13">
      <c r="AG59" s="259"/>
      <c r="AH59" s="259"/>
    </row>
    <row r="60" spans="28:34" ht="13"/>
    <row r="61" spans="28:34" ht="13"/>
    <row r="62" spans="28:34" ht="13"/>
    <row r="63" spans="28:34" ht="13">
      <c r="AH63" s="259"/>
    </row>
    <row r="64" spans="28:34" ht="13">
      <c r="AG64" s="259"/>
      <c r="AH64" s="259"/>
    </row>
    <row r="65" spans="28:34" ht="13"/>
    <row r="66" spans="28:34" ht="13"/>
    <row r="67" spans="28:34" ht="13"/>
    <row r="68" spans="28:34" ht="13">
      <c r="AB68" s="259"/>
      <c r="AC68" s="259"/>
      <c r="AD68" s="259"/>
      <c r="AE68" s="259"/>
      <c r="AF68" s="259"/>
      <c r="AG68" s="259"/>
      <c r="AH68" s="259"/>
    </row>
    <row r="69" spans="28:34" ht="13">
      <c r="AF69" s="259"/>
      <c r="AG69" s="259"/>
      <c r="AH69" s="259"/>
    </row>
    <row r="70" spans="28:34" ht="13"/>
    <row r="71" spans="28:34" ht="13"/>
    <row r="72" spans="28:34" ht="13"/>
    <row r="73" spans="28:34" ht="13"/>
    <row r="74" spans="28:34" ht="13"/>
    <row r="75" spans="28:34" ht="13">
      <c r="AH75" s="259"/>
    </row>
    <row r="76" spans="28:34" ht="13">
      <c r="AF76" s="259"/>
      <c r="AG76" s="259"/>
      <c r="AH76" s="259"/>
    </row>
    <row r="77" spans="28:34" ht="13">
      <c r="AG77" s="259"/>
      <c r="AH77" s="259"/>
    </row>
    <row r="78" spans="28:34" ht="13"/>
    <row r="79" spans="28:34" ht="13"/>
    <row r="80" spans="28:34" ht="13"/>
    <row r="81" spans="25:34" ht="13"/>
    <row r="82" spans="25:34" ht="13">
      <c r="Y82" s="259"/>
    </row>
    <row r="83" spans="25:34" ht="13">
      <c r="Y83" s="259"/>
      <c r="Z83" s="259"/>
      <c r="AA83" s="259"/>
      <c r="AB83" s="259"/>
      <c r="AC83" s="259"/>
      <c r="AD83" s="259"/>
      <c r="AE83" s="259"/>
      <c r="AF83" s="259"/>
      <c r="AG83" s="259"/>
      <c r="AH83" s="259"/>
    </row>
    <row r="84" spans="25:34" ht="13"/>
    <row r="85" spans="25:34" ht="13"/>
    <row r="86" spans="25:34" ht="13"/>
    <row r="87" spans="25:34" ht="13"/>
    <row r="88" spans="25:34" ht="13">
      <c r="AH88" s="259"/>
    </row>
    <row r="89" spans="25:34" ht="13"/>
    <row r="90" spans="25:34" ht="13"/>
    <row r="91" spans="25:34" ht="13"/>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509</v>
      </c>
    </row>
  </sheetData>
  <sheetProtection algorithmName="SHA-512" hashValue="/bLCs0tT4jPifTkTcucp4B+KR73j4+ol3ZZgDl2j5XP2LVLdjH/iDpLvi8kjp+SB87KA101fJntkDtdMuw2YaA==" saltValue="mdX50QRpXh6dlNukWSUVx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44" customWidth="1"/>
    <col min="2" max="8" width="13.36328125" style="144" customWidth="1"/>
    <col min="9" max="16384" width="11.08984375" style="144"/>
  </cols>
  <sheetData>
    <row r="1" spans="1:8">
      <c r="A1" s="138"/>
      <c r="B1" s="139"/>
      <c r="C1" s="140"/>
      <c r="D1" s="141"/>
      <c r="E1" s="142"/>
      <c r="F1" s="142"/>
      <c r="G1" s="142"/>
      <c r="H1" s="143"/>
    </row>
    <row r="2" spans="1:8">
      <c r="A2" s="145"/>
      <c r="B2" s="146"/>
      <c r="C2" s="147"/>
      <c r="D2" s="148" t="s">
        <v>54</v>
      </c>
      <c r="E2" s="149"/>
      <c r="F2" s="150" t="s">
        <v>559</v>
      </c>
      <c r="G2" s="151"/>
      <c r="H2" s="152"/>
    </row>
    <row r="3" spans="1:8">
      <c r="A3" s="148" t="s">
        <v>552</v>
      </c>
      <c r="B3" s="153"/>
      <c r="C3" s="154"/>
      <c r="D3" s="155">
        <v>77141</v>
      </c>
      <c r="E3" s="156"/>
      <c r="F3" s="157">
        <v>65080</v>
      </c>
      <c r="G3" s="158"/>
      <c r="H3" s="159"/>
    </row>
    <row r="4" spans="1:8">
      <c r="A4" s="160"/>
      <c r="B4" s="161"/>
      <c r="C4" s="162"/>
      <c r="D4" s="163">
        <v>31288</v>
      </c>
      <c r="E4" s="164"/>
      <c r="F4" s="165">
        <v>38201</v>
      </c>
      <c r="G4" s="166"/>
      <c r="H4" s="167"/>
    </row>
    <row r="5" spans="1:8">
      <c r="A5" s="148" t="s">
        <v>554</v>
      </c>
      <c r="B5" s="153"/>
      <c r="C5" s="154"/>
      <c r="D5" s="155">
        <v>108729</v>
      </c>
      <c r="E5" s="156"/>
      <c r="F5" s="157">
        <v>79288</v>
      </c>
      <c r="G5" s="158"/>
      <c r="H5" s="159"/>
    </row>
    <row r="6" spans="1:8">
      <c r="A6" s="160"/>
      <c r="B6" s="161"/>
      <c r="C6" s="162"/>
      <c r="D6" s="163">
        <v>73602</v>
      </c>
      <c r="E6" s="164"/>
      <c r="F6" s="165">
        <v>41870</v>
      </c>
      <c r="G6" s="166"/>
      <c r="H6" s="167"/>
    </row>
    <row r="7" spans="1:8">
      <c r="A7" s="148" t="s">
        <v>555</v>
      </c>
      <c r="B7" s="153"/>
      <c r="C7" s="154"/>
      <c r="D7" s="155">
        <v>22742</v>
      </c>
      <c r="E7" s="156"/>
      <c r="F7" s="157">
        <v>84962</v>
      </c>
      <c r="G7" s="158"/>
      <c r="H7" s="159"/>
    </row>
    <row r="8" spans="1:8">
      <c r="A8" s="160"/>
      <c r="B8" s="161"/>
      <c r="C8" s="162"/>
      <c r="D8" s="163">
        <v>11324</v>
      </c>
      <c r="E8" s="164"/>
      <c r="F8" s="165">
        <v>42793</v>
      </c>
      <c r="G8" s="166"/>
      <c r="H8" s="167"/>
    </row>
    <row r="9" spans="1:8">
      <c r="A9" s="148" t="s">
        <v>556</v>
      </c>
      <c r="B9" s="153"/>
      <c r="C9" s="154"/>
      <c r="D9" s="155">
        <v>140333</v>
      </c>
      <c r="E9" s="156"/>
      <c r="F9" s="157">
        <v>71279</v>
      </c>
      <c r="G9" s="158"/>
      <c r="H9" s="159"/>
    </row>
    <row r="10" spans="1:8">
      <c r="A10" s="160"/>
      <c r="B10" s="161"/>
      <c r="C10" s="162"/>
      <c r="D10" s="163">
        <v>114374</v>
      </c>
      <c r="E10" s="164"/>
      <c r="F10" s="165">
        <v>36731</v>
      </c>
      <c r="G10" s="166"/>
      <c r="H10" s="167"/>
    </row>
    <row r="11" spans="1:8">
      <c r="A11" s="148" t="s">
        <v>557</v>
      </c>
      <c r="B11" s="153"/>
      <c r="C11" s="154"/>
      <c r="D11" s="155">
        <v>65115</v>
      </c>
      <c r="E11" s="156"/>
      <c r="F11" s="157">
        <v>74994</v>
      </c>
      <c r="G11" s="158"/>
      <c r="H11" s="159"/>
    </row>
    <row r="12" spans="1:8">
      <c r="A12" s="160"/>
      <c r="B12" s="161"/>
      <c r="C12" s="168"/>
      <c r="D12" s="163">
        <v>43781</v>
      </c>
      <c r="E12" s="164"/>
      <c r="F12" s="165">
        <v>36188</v>
      </c>
      <c r="G12" s="166"/>
      <c r="H12" s="167"/>
    </row>
    <row r="13" spans="1:8">
      <c r="A13" s="148"/>
      <c r="B13" s="153"/>
      <c r="C13" s="169"/>
      <c r="D13" s="170">
        <v>82812</v>
      </c>
      <c r="E13" s="171"/>
      <c r="F13" s="172">
        <v>75121</v>
      </c>
      <c r="G13" s="173"/>
      <c r="H13" s="159"/>
    </row>
    <row r="14" spans="1:8">
      <c r="A14" s="160"/>
      <c r="B14" s="161"/>
      <c r="C14" s="162"/>
      <c r="D14" s="163">
        <v>54874</v>
      </c>
      <c r="E14" s="164"/>
      <c r="F14" s="165">
        <v>39157</v>
      </c>
      <c r="G14" s="166"/>
      <c r="H14" s="167"/>
    </row>
    <row r="17" spans="1:11">
      <c r="A17" s="144" t="s">
        <v>55</v>
      </c>
    </row>
    <row r="18" spans="1:11">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c r="A19" s="174" t="s">
        <v>56</v>
      </c>
      <c r="B19" s="174">
        <f>ROUND(VALUE(SUBSTITUTE(実質収支比率等に係る経年分析!F$48,"▲","-")),2)</f>
        <v>5.03</v>
      </c>
      <c r="C19" s="174">
        <f>ROUND(VALUE(SUBSTITUTE(実質収支比率等に係る経年分析!G$48,"▲","-")),2)</f>
        <v>3.62</v>
      </c>
      <c r="D19" s="174">
        <f>ROUND(VALUE(SUBSTITUTE(実質収支比率等に係る経年分析!H$48,"▲","-")),2)</f>
        <v>13.2</v>
      </c>
      <c r="E19" s="174">
        <f>ROUND(VALUE(SUBSTITUTE(実質収支比率等に係る経年分析!I$48,"▲","-")),2)</f>
        <v>3.34</v>
      </c>
      <c r="F19" s="174">
        <f>ROUND(VALUE(SUBSTITUTE(実質収支比率等に係る経年分析!J$48,"▲","-")),2)</f>
        <v>10.51</v>
      </c>
    </row>
    <row r="20" spans="1:11">
      <c r="A20" s="174" t="s">
        <v>57</v>
      </c>
      <c r="B20" s="174">
        <f>ROUND(VALUE(SUBSTITUTE(実質収支比率等に係る経年分析!F$47,"▲","-")),2)</f>
        <v>3.14</v>
      </c>
      <c r="C20" s="174">
        <f>ROUND(VALUE(SUBSTITUTE(実質収支比率等に係る経年分析!G$47,"▲","-")),2)</f>
        <v>1.66</v>
      </c>
      <c r="D20" s="174">
        <f>ROUND(VALUE(SUBSTITUTE(実質収支比率等に係る経年分析!H$47,"▲","-")),2)</f>
        <v>2.21</v>
      </c>
      <c r="E20" s="174">
        <f>ROUND(VALUE(SUBSTITUTE(実質収支比率等に係る経年分析!I$47,"▲","-")),2)</f>
        <v>6.4</v>
      </c>
      <c r="F20" s="174">
        <f>ROUND(VALUE(SUBSTITUTE(実質収支比率等に係る経年分析!J$47,"▲","-")),2)</f>
        <v>8.1</v>
      </c>
    </row>
    <row r="21" spans="1:11">
      <c r="A21" s="174" t="s">
        <v>58</v>
      </c>
      <c r="B21" s="174">
        <f>IF(ISNUMBER(VALUE(SUBSTITUTE(実質収支比率等に係る経年分析!F$49,"▲","-"))),ROUND(VALUE(SUBSTITUTE(実質収支比率等に係る経年分析!F$49,"▲","-")),2),NA())</f>
        <v>0.42</v>
      </c>
      <c r="C21" s="174">
        <f>IF(ISNUMBER(VALUE(SUBSTITUTE(実質収支比率等に係る経年分析!G$49,"▲","-"))),ROUND(VALUE(SUBSTITUTE(実質収支比率等に係る経年分析!G$49,"▲","-")),2),NA())</f>
        <v>-2.87</v>
      </c>
      <c r="D21" s="174">
        <f>IF(ISNUMBER(VALUE(SUBSTITUTE(実質収支比率等に係る経年分析!H$49,"▲","-"))),ROUND(VALUE(SUBSTITUTE(実質収支比率等に係る経年分析!H$49,"▲","-")),2),NA())</f>
        <v>10.26</v>
      </c>
      <c r="E21" s="174">
        <f>IF(ISNUMBER(VALUE(SUBSTITUTE(実質収支比率等に係る経年分析!I$49,"▲","-"))),ROUND(VALUE(SUBSTITUTE(実質収支比率等に係る経年分析!I$49,"▲","-")),2),NA())</f>
        <v>-5.15</v>
      </c>
      <c r="F21" s="174">
        <f>IF(ISNUMBER(VALUE(SUBSTITUTE(実質収支比率等に係る経年分析!J$49,"▲","-"))),ROUND(VALUE(SUBSTITUTE(実質収支比率等に係る経年分析!J$49,"▲","-")),2),NA())</f>
        <v>8.61</v>
      </c>
    </row>
    <row r="24" spans="1:11">
      <c r="A24" s="144" t="s">
        <v>59</v>
      </c>
    </row>
    <row r="25" spans="1:11">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c r="A26" s="175"/>
      <c r="B26" s="175" t="s">
        <v>60</v>
      </c>
      <c r="C26" s="175" t="s">
        <v>61</v>
      </c>
      <c r="D26" s="175" t="s">
        <v>60</v>
      </c>
      <c r="E26" s="175" t="s">
        <v>61</v>
      </c>
      <c r="F26" s="175" t="s">
        <v>60</v>
      </c>
      <c r="G26" s="175" t="s">
        <v>61</v>
      </c>
      <c r="H26" s="175" t="s">
        <v>60</v>
      </c>
      <c r="I26" s="175" t="s">
        <v>61</v>
      </c>
      <c r="J26" s="175" t="s">
        <v>60</v>
      </c>
      <c r="K26" s="175" t="s">
        <v>61</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str">
        <f>IF(連結実質赤字比率に係る赤字・黒字の構成分析!C$41="",NA(),連結実質赤字比率に係る赤字・黒字の構成分析!C$41)</f>
        <v>人吉球磨交通体系整備特別会計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0.13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0.08</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0.15</v>
      </c>
    </row>
    <row r="31" spans="1:11">
      <c r="A31" s="175" t="str">
        <f>IF(連結実質赤字比率に係る赤字・黒字の構成分析!C$39="",NA(),連結実質赤字比率に係る赤字・黒字の構成分析!C$39)</f>
        <v>公共下水道事業特別会計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2.1800000000000002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2.68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0.72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1.06</v>
      </c>
    </row>
    <row r="32" spans="1:11">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2.84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3.03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3.78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2.6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3.69</v>
      </c>
    </row>
    <row r="33" spans="1:16">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3.56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2.3199999999999998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1.48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3.27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4.25</v>
      </c>
    </row>
    <row r="34" spans="1:16">
      <c r="A34" s="175" t="str">
        <f>IF(連結実質赤字比率に係る赤字・黒字の構成分析!C$36="",NA(),連結実質赤字比率に係る赤字・黒字の構成分析!C$36)</f>
        <v>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8.73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8.6999999999999993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8.9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8.19</v>
      </c>
    </row>
    <row r="35" spans="1:16">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5.0199999999999996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3.61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3.33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10.5</v>
      </c>
    </row>
    <row r="36" spans="1:16">
      <c r="A36" s="175" t="str">
        <f>IF(連結実質赤字比率に係る赤字・黒字の構成分析!C$34="",NA(),連結実質赤字比率に係る赤字・黒字の構成分析!C$34)</f>
        <v>公共用地先行取得事業特別会計</v>
      </c>
      <c r="B36" s="175" t="e">
        <f>IF(ROUND(VALUE(SUBSTITUTE(連結実質赤字比率に係る赤字・黒字の構成分析!F$34,"▲", "-")), 2) &lt; 0, ABS(ROUND(VALUE(SUBSTITUTE(連結実質赤字比率に係る赤字・黒字の構成分析!F$34,"▲", "-")), 2)), NA())</f>
        <v>#VALUE!</v>
      </c>
      <c r="C36" s="175" t="e">
        <f>IF(ROUND(VALUE(SUBSTITUTE(連結実質赤字比率に係る赤字・黒字の構成分析!F$34,"▲", "-")), 2) &gt;= 0, ABS(ROUND(VALUE(SUBSTITUTE(連結実質赤字比率に係る赤字・黒字の構成分析!F$34,"▲", "-")), 2)), NA())</f>
        <v>#VALUE!</v>
      </c>
      <c r="D36" s="175" t="e">
        <f>IF(ROUND(VALUE(SUBSTITUTE(連結実質赤字比率に係る赤字・黒字の構成分析!G$34,"▲", "-")), 2) &lt; 0, ABS(ROUND(VALUE(SUBSTITUTE(連結実質赤字比率に係る赤字・黒字の構成分析!G$34,"▲", "-")), 2)), NA())</f>
        <v>#VALUE!</v>
      </c>
      <c r="E36" s="175" t="e">
        <f>IF(ROUND(VALUE(SUBSTITUTE(連結実質赤字比率に係る赤字・黒字の構成分析!G$34,"▲", "-")), 2) &gt;= 0, ABS(ROUND(VALUE(SUBSTITUTE(連結実質赤字比率に係る赤字・黒字の構成分析!G$34,"▲", "-")), 2)), NA())</f>
        <v>#VALUE!</v>
      </c>
      <c r="F36" s="175" t="e">
        <f>IF(ROUND(VALUE(SUBSTITUTE(連結実質赤字比率に係る赤字・黒字の構成分析!H$34,"▲", "-")), 2) &lt; 0, ABS(ROUND(VALUE(SUBSTITUTE(連結実質赤字比率に係る赤字・黒字の構成分析!H$34,"▲", "-")), 2)), NA())</f>
        <v>#VALUE!</v>
      </c>
      <c r="G36" s="175" t="e">
        <f>IF(ROUND(VALUE(SUBSTITUTE(連結実質赤字比率に係る赤字・黒字の構成分析!H$34,"▲", "-")), 2) &gt;= 0, ABS(ROUND(VALUE(SUBSTITUTE(連結実質赤字比率に係る赤字・黒字の構成分析!H$34,"▲", "-")), 2)), NA())</f>
        <v>#VALUE!</v>
      </c>
      <c r="H36" s="175" t="e">
        <f>IF(ROUND(VALUE(SUBSTITUTE(連結実質赤字比率に係る赤字・黒字の構成分析!I$34,"▲", "-")), 2) &lt; 0, ABS(ROUND(VALUE(SUBSTITUTE(連結実質赤字比率に係る赤字・黒字の構成分析!I$34,"▲", "-")), 2)), NA())</f>
        <v>#VALUE!</v>
      </c>
      <c r="I36" s="175" t="e">
        <f>IF(ROUND(VALUE(SUBSTITUTE(連結実質赤字比率に係る赤字・黒字の構成分析!I$34,"▲", "-")), 2) &gt;= 0, ABS(ROUND(VALUE(SUBSTITUTE(連結実質赤字比率に係る赤字・黒字の構成分析!I$34,"▲", "-")), 2)), NA())</f>
        <v>#VALUE!</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0</v>
      </c>
    </row>
    <row r="39" spans="1:16">
      <c r="A39" s="144" t="s">
        <v>62</v>
      </c>
    </row>
    <row r="40" spans="1:16">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c r="A42" s="176" t="s">
        <v>65</v>
      </c>
      <c r="B42" s="176"/>
      <c r="C42" s="176"/>
      <c r="D42" s="176">
        <f>'実質公債費比率（分子）の構造'!K$52</f>
        <v>1430</v>
      </c>
      <c r="E42" s="176"/>
      <c r="F42" s="176"/>
      <c r="G42" s="176">
        <f>'実質公債費比率（分子）の構造'!L$52</f>
        <v>1389</v>
      </c>
      <c r="H42" s="176"/>
      <c r="I42" s="176"/>
      <c r="J42" s="176">
        <f>'実質公債費比率（分子）の構造'!M$52</f>
        <v>1380</v>
      </c>
      <c r="K42" s="176"/>
      <c r="L42" s="176"/>
      <c r="M42" s="176">
        <f>'実質公債費比率（分子）の構造'!N$52</f>
        <v>1317</v>
      </c>
      <c r="N42" s="176"/>
      <c r="O42" s="176"/>
      <c r="P42" s="176">
        <f>'実質公債費比率（分子）の構造'!O$52</f>
        <v>1772</v>
      </c>
    </row>
    <row r="43" spans="1:16">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c r="A45" s="176" t="s">
        <v>68</v>
      </c>
      <c r="B45" s="176">
        <f>'実質公債費比率（分子）の構造'!K$49</f>
        <v>229</v>
      </c>
      <c r="C45" s="176"/>
      <c r="D45" s="176"/>
      <c r="E45" s="176">
        <f>'実質公債費比率（分子）の構造'!L$49</f>
        <v>233</v>
      </c>
      <c r="F45" s="176"/>
      <c r="G45" s="176"/>
      <c r="H45" s="176">
        <f>'実質公債費比率（分子）の構造'!M$49</f>
        <v>217</v>
      </c>
      <c r="I45" s="176"/>
      <c r="J45" s="176"/>
      <c r="K45" s="176">
        <f>'実質公債費比率（分子）の構造'!N$49</f>
        <v>190</v>
      </c>
      <c r="L45" s="176"/>
      <c r="M45" s="176"/>
      <c r="N45" s="176">
        <f>'実質公債費比率（分子）の構造'!O$49</f>
        <v>111</v>
      </c>
      <c r="O45" s="176"/>
      <c r="P45" s="176"/>
    </row>
    <row r="46" spans="1:16">
      <c r="A46" s="176" t="s">
        <v>69</v>
      </c>
      <c r="B46" s="176">
        <f>'実質公債費比率（分子）の構造'!K$48</f>
        <v>91</v>
      </c>
      <c r="C46" s="176"/>
      <c r="D46" s="176"/>
      <c r="E46" s="176">
        <f>'実質公債費比率（分子）の構造'!L$48</f>
        <v>128</v>
      </c>
      <c r="F46" s="176"/>
      <c r="G46" s="176"/>
      <c r="H46" s="176">
        <f>'実質公債費比率（分子）の構造'!M$48</f>
        <v>189</v>
      </c>
      <c r="I46" s="176"/>
      <c r="J46" s="176"/>
      <c r="K46" s="176">
        <f>'実質公債費比率（分子）の構造'!N$48</f>
        <v>141</v>
      </c>
      <c r="L46" s="176"/>
      <c r="M46" s="176"/>
      <c r="N46" s="176">
        <f>'実質公債費比率（分子）の構造'!O$48</f>
        <v>121</v>
      </c>
      <c r="O46" s="176"/>
      <c r="P46" s="176"/>
    </row>
    <row r="47" spans="1:16">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72</v>
      </c>
      <c r="B49" s="176">
        <f>'実質公債費比率（分子）の構造'!K$45</f>
        <v>1446</v>
      </c>
      <c r="C49" s="176"/>
      <c r="D49" s="176"/>
      <c r="E49" s="176">
        <f>'実質公債費比率（分子）の構造'!L$45</f>
        <v>1412</v>
      </c>
      <c r="F49" s="176"/>
      <c r="G49" s="176"/>
      <c r="H49" s="176">
        <f>'実質公債費比率（分子）の構造'!M$45</f>
        <v>1411</v>
      </c>
      <c r="I49" s="176"/>
      <c r="J49" s="176"/>
      <c r="K49" s="176">
        <f>'実質公債費比率（分子）の構造'!N$45</f>
        <v>1524</v>
      </c>
      <c r="L49" s="176"/>
      <c r="M49" s="176"/>
      <c r="N49" s="176">
        <f>'実質公債費比率（分子）の構造'!O$45</f>
        <v>2242</v>
      </c>
      <c r="O49" s="176"/>
      <c r="P49" s="176"/>
    </row>
    <row r="50" spans="1:16">
      <c r="A50" s="176" t="s">
        <v>73</v>
      </c>
      <c r="B50" s="176" t="e">
        <f>NA()</f>
        <v>#N/A</v>
      </c>
      <c r="C50" s="176">
        <f>IF(ISNUMBER('実質公債費比率（分子）の構造'!K$53),'実質公債費比率（分子）の構造'!K$53,NA())</f>
        <v>336</v>
      </c>
      <c r="D50" s="176" t="e">
        <f>NA()</f>
        <v>#N/A</v>
      </c>
      <c r="E50" s="176" t="e">
        <f>NA()</f>
        <v>#N/A</v>
      </c>
      <c r="F50" s="176">
        <f>IF(ISNUMBER('実質公債費比率（分子）の構造'!L$53),'実質公債費比率（分子）の構造'!L$53,NA())</f>
        <v>384</v>
      </c>
      <c r="G50" s="176" t="e">
        <f>NA()</f>
        <v>#N/A</v>
      </c>
      <c r="H50" s="176" t="e">
        <f>NA()</f>
        <v>#N/A</v>
      </c>
      <c r="I50" s="176">
        <f>IF(ISNUMBER('実質公債費比率（分子）の構造'!M$53),'実質公債費比率（分子）の構造'!M$53,NA())</f>
        <v>437</v>
      </c>
      <c r="J50" s="176" t="e">
        <f>NA()</f>
        <v>#N/A</v>
      </c>
      <c r="K50" s="176" t="e">
        <f>NA()</f>
        <v>#N/A</v>
      </c>
      <c r="L50" s="176">
        <f>IF(ISNUMBER('実質公債費比率（分子）の構造'!N$53),'実質公債費比率（分子）の構造'!N$53,NA())</f>
        <v>538</v>
      </c>
      <c r="M50" s="176" t="e">
        <f>NA()</f>
        <v>#N/A</v>
      </c>
      <c r="N50" s="176" t="e">
        <f>NA()</f>
        <v>#N/A</v>
      </c>
      <c r="O50" s="176">
        <f>IF(ISNUMBER('実質公債費比率（分子）の構造'!O$53),'実質公債費比率（分子）の構造'!O$53,NA())</f>
        <v>702</v>
      </c>
      <c r="P50" s="176" t="e">
        <f>NA()</f>
        <v>#N/A</v>
      </c>
    </row>
    <row r="53" spans="1:16">
      <c r="A53" s="144" t="s">
        <v>74</v>
      </c>
    </row>
    <row r="54" spans="1:16">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c r="A56" s="175" t="s">
        <v>45</v>
      </c>
      <c r="B56" s="175"/>
      <c r="C56" s="175"/>
      <c r="D56" s="175">
        <f>'将来負担比率（分子）の構造'!I$52</f>
        <v>11773</v>
      </c>
      <c r="E56" s="175"/>
      <c r="F56" s="175"/>
      <c r="G56" s="175">
        <f>'将来負担比率（分子）の構造'!J$52</f>
        <v>11995</v>
      </c>
      <c r="H56" s="175"/>
      <c r="I56" s="175"/>
      <c r="J56" s="175">
        <f>'将来負担比率（分子）の構造'!K$52</f>
        <v>14349</v>
      </c>
      <c r="K56" s="175"/>
      <c r="L56" s="175"/>
      <c r="M56" s="175">
        <f>'将来負担比率（分子）の構造'!L$52</f>
        <v>19646</v>
      </c>
      <c r="N56" s="175"/>
      <c r="O56" s="175"/>
      <c r="P56" s="175">
        <f>'将来負担比率（分子）の構造'!M$52</f>
        <v>19852</v>
      </c>
    </row>
    <row r="57" spans="1:16">
      <c r="A57" s="175" t="s">
        <v>44</v>
      </c>
      <c r="B57" s="175"/>
      <c r="C57" s="175"/>
      <c r="D57" s="175">
        <f>'将来負担比率（分子）の構造'!I$51</f>
        <v>1873</v>
      </c>
      <c r="E57" s="175"/>
      <c r="F57" s="175"/>
      <c r="G57" s="175">
        <f>'将来負担比率（分子）の構造'!J$51</f>
        <v>1797</v>
      </c>
      <c r="H57" s="175"/>
      <c r="I57" s="175"/>
      <c r="J57" s="175">
        <f>'将来負担比率（分子）の構造'!K$51</f>
        <v>1694</v>
      </c>
      <c r="K57" s="175"/>
      <c r="L57" s="175"/>
      <c r="M57" s="175">
        <f>'将来負担比率（分子）の構造'!L$51</f>
        <v>1274</v>
      </c>
      <c r="N57" s="175"/>
      <c r="O57" s="175"/>
      <c r="P57" s="175">
        <f>'将来負担比率（分子）の構造'!M$51</f>
        <v>1698</v>
      </c>
    </row>
    <row r="58" spans="1:16">
      <c r="A58" s="175" t="s">
        <v>43</v>
      </c>
      <c r="B58" s="175"/>
      <c r="C58" s="175"/>
      <c r="D58" s="175">
        <f>'将来負担比率（分子）の構造'!I$50</f>
        <v>1986</v>
      </c>
      <c r="E58" s="175"/>
      <c r="F58" s="175"/>
      <c r="G58" s="175">
        <f>'将来負担比率（分子）の構造'!J$50</f>
        <v>1842</v>
      </c>
      <c r="H58" s="175"/>
      <c r="I58" s="175"/>
      <c r="J58" s="175">
        <f>'将来負担比率（分子）の構造'!K$50</f>
        <v>4277</v>
      </c>
      <c r="K58" s="175"/>
      <c r="L58" s="175"/>
      <c r="M58" s="175">
        <f>'将来負担比率（分子）の構造'!L$50</f>
        <v>5640</v>
      </c>
      <c r="N58" s="175"/>
      <c r="O58" s="175"/>
      <c r="P58" s="175">
        <f>'将来負担比率（分子）の構造'!M$50</f>
        <v>5720</v>
      </c>
    </row>
    <row r="59" spans="1:16">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37</v>
      </c>
      <c r="B62" s="175">
        <f>'将来負担比率（分子）の構造'!I$45</f>
        <v>2511</v>
      </c>
      <c r="C62" s="175"/>
      <c r="D62" s="175"/>
      <c r="E62" s="175">
        <f>'将来負担比率（分子）の構造'!J$45</f>
        <v>2451</v>
      </c>
      <c r="F62" s="175"/>
      <c r="G62" s="175"/>
      <c r="H62" s="175">
        <f>'将来負担比率（分子）の構造'!K$45</f>
        <v>2472</v>
      </c>
      <c r="I62" s="175"/>
      <c r="J62" s="175"/>
      <c r="K62" s="175">
        <f>'将来負担比率（分子）の構造'!L$45</f>
        <v>2438</v>
      </c>
      <c r="L62" s="175"/>
      <c r="M62" s="175"/>
      <c r="N62" s="175">
        <f>'将来負担比率（分子）の構造'!M$45</f>
        <v>2373</v>
      </c>
      <c r="O62" s="175"/>
      <c r="P62" s="175"/>
    </row>
    <row r="63" spans="1:16">
      <c r="A63" s="175" t="s">
        <v>36</v>
      </c>
      <c r="B63" s="175">
        <f>'将来負担比率（分子）の構造'!I$44</f>
        <v>956</v>
      </c>
      <c r="C63" s="175"/>
      <c r="D63" s="175"/>
      <c r="E63" s="175">
        <f>'将来負担比率（分子）の構造'!J$44</f>
        <v>778</v>
      </c>
      <c r="F63" s="175"/>
      <c r="G63" s="175"/>
      <c r="H63" s="175">
        <f>'将来負担比率（分子）の構造'!K$44</f>
        <v>768</v>
      </c>
      <c r="I63" s="175"/>
      <c r="J63" s="175"/>
      <c r="K63" s="175">
        <f>'将来負担比率（分子）の構造'!L$44</f>
        <v>594</v>
      </c>
      <c r="L63" s="175"/>
      <c r="M63" s="175"/>
      <c r="N63" s="175">
        <f>'将来負担比率（分子）の構造'!M$44</f>
        <v>691</v>
      </c>
      <c r="O63" s="175"/>
      <c r="P63" s="175"/>
    </row>
    <row r="64" spans="1:16">
      <c r="A64" s="175" t="s">
        <v>35</v>
      </c>
      <c r="B64" s="175">
        <f>'将来負担比率（分子）の構造'!I$43</f>
        <v>1259</v>
      </c>
      <c r="C64" s="175"/>
      <c r="D64" s="175"/>
      <c r="E64" s="175">
        <f>'将来負担比率（分子）の構造'!J$43</f>
        <v>1245</v>
      </c>
      <c r="F64" s="175"/>
      <c r="G64" s="175"/>
      <c r="H64" s="175">
        <f>'将来負担比率（分子）の構造'!K$43</f>
        <v>2052</v>
      </c>
      <c r="I64" s="175"/>
      <c r="J64" s="175"/>
      <c r="K64" s="175">
        <f>'将来負担比率（分子）の構造'!L$43</f>
        <v>1408</v>
      </c>
      <c r="L64" s="175"/>
      <c r="M64" s="175"/>
      <c r="N64" s="175">
        <f>'将来負担比率（分子）の構造'!M$43</f>
        <v>1315</v>
      </c>
      <c r="O64" s="175"/>
      <c r="P64" s="175"/>
    </row>
    <row r="65" spans="1:16">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c r="A66" s="175" t="s">
        <v>33</v>
      </c>
      <c r="B66" s="175">
        <f>'将来負担比率（分子）の構造'!I$41</f>
        <v>14470</v>
      </c>
      <c r="C66" s="175"/>
      <c r="D66" s="175"/>
      <c r="E66" s="175">
        <f>'将来負担比率（分子）の構造'!J$41</f>
        <v>16111</v>
      </c>
      <c r="F66" s="175"/>
      <c r="G66" s="175"/>
      <c r="H66" s="175">
        <f>'将来負担比率（分子）の構造'!K$41</f>
        <v>17990</v>
      </c>
      <c r="I66" s="175"/>
      <c r="J66" s="175"/>
      <c r="K66" s="175">
        <f>'将来負担比率（分子）の構造'!L$41</f>
        <v>24173</v>
      </c>
      <c r="L66" s="175"/>
      <c r="M66" s="175"/>
      <c r="N66" s="175">
        <f>'将来負担比率（分子）の構造'!M$41</f>
        <v>24164</v>
      </c>
      <c r="O66" s="175"/>
      <c r="P66" s="175"/>
    </row>
    <row r="67" spans="1:16">
      <c r="A67" s="175" t="s">
        <v>77</v>
      </c>
      <c r="B67" s="175" t="e">
        <f>NA()</f>
        <v>#N/A</v>
      </c>
      <c r="C67" s="175">
        <f>IF(ISNUMBER('将来負担比率（分子）の構造'!I$53), IF('将来負担比率（分子）の構造'!I$53 &lt; 0, 0, '将来負担比率（分子）の構造'!I$53), NA())</f>
        <v>3563</v>
      </c>
      <c r="D67" s="175" t="e">
        <f>NA()</f>
        <v>#N/A</v>
      </c>
      <c r="E67" s="175" t="e">
        <f>NA()</f>
        <v>#N/A</v>
      </c>
      <c r="F67" s="175">
        <f>IF(ISNUMBER('将来負担比率（分子）の構造'!J$53), IF('将来負担比率（分子）の構造'!J$53 &lt; 0, 0, '将来負担比率（分子）の構造'!J$53), NA())</f>
        <v>4950</v>
      </c>
      <c r="G67" s="175" t="e">
        <f>NA()</f>
        <v>#N/A</v>
      </c>
      <c r="H67" s="175" t="e">
        <f>NA()</f>
        <v>#N/A</v>
      </c>
      <c r="I67" s="175">
        <f>IF(ISNUMBER('将来負担比率（分子）の構造'!K$53), IF('将来負担比率（分子）の構造'!K$53 &lt; 0, 0, '将来負担比率（分子）の構造'!K$53), NA())</f>
        <v>2962</v>
      </c>
      <c r="J67" s="175" t="e">
        <f>NA()</f>
        <v>#N/A</v>
      </c>
      <c r="K67" s="175" t="e">
        <f>NA()</f>
        <v>#N/A</v>
      </c>
      <c r="L67" s="175">
        <f>IF(ISNUMBER('将来負担比率（分子）の構造'!L$53), IF('将来負担比率（分子）の構造'!L$53 &lt; 0, 0, '将来負担比率（分子）の構造'!L$53), NA())</f>
        <v>2055</v>
      </c>
      <c r="M67" s="175" t="e">
        <f>NA()</f>
        <v>#N/A</v>
      </c>
      <c r="N67" s="175" t="e">
        <f>NA()</f>
        <v>#N/A</v>
      </c>
      <c r="O67" s="175">
        <f>IF(ISNUMBER('将来負担比率（分子）の構造'!M$53), IF('将来負担比率（分子）の構造'!M$53 &lt; 0, 0, '将来負担比率（分子）の構造'!M$53), NA())</f>
        <v>1272</v>
      </c>
      <c r="P67" s="175" t="e">
        <f>NA()</f>
        <v>#N/A</v>
      </c>
    </row>
    <row r="70" spans="1:16">
      <c r="A70" s="177" t="s">
        <v>78</v>
      </c>
      <c r="B70" s="177"/>
      <c r="C70" s="177"/>
      <c r="D70" s="177"/>
      <c r="E70" s="177"/>
      <c r="F70" s="177"/>
    </row>
    <row r="71" spans="1:16">
      <c r="A71" s="178"/>
      <c r="B71" s="178" t="str">
        <f>基金残高に係る経年分析!F54</f>
        <v>R02</v>
      </c>
      <c r="C71" s="178" t="str">
        <f>基金残高に係る経年分析!G54</f>
        <v>R03</v>
      </c>
      <c r="D71" s="178" t="str">
        <f>基金残高に係る経年分析!H54</f>
        <v>R04</v>
      </c>
    </row>
    <row r="72" spans="1:16">
      <c r="A72" s="178" t="s">
        <v>79</v>
      </c>
      <c r="B72" s="179">
        <f>基金残高に係る経年分析!F55</f>
        <v>200</v>
      </c>
      <c r="C72" s="179">
        <f>基金残高に係る経年分析!G55</f>
        <v>600</v>
      </c>
      <c r="D72" s="179">
        <f>基金残高に係る経年分析!H55</f>
        <v>740</v>
      </c>
    </row>
    <row r="73" spans="1:16">
      <c r="A73" s="178" t="s">
        <v>80</v>
      </c>
      <c r="B73" s="179">
        <f>基金残高に係る経年分析!F56</f>
        <v>1656</v>
      </c>
      <c r="C73" s="179">
        <f>基金残高に係る経年分析!G56</f>
        <v>2629</v>
      </c>
      <c r="D73" s="179">
        <f>基金残高に係る経年分析!H56</f>
        <v>2618</v>
      </c>
    </row>
    <row r="74" spans="1:16">
      <c r="A74" s="178" t="s">
        <v>81</v>
      </c>
      <c r="B74" s="179">
        <f>基金残高に係る経年分析!F57</f>
        <v>1790</v>
      </c>
      <c r="C74" s="179">
        <f>基金残高に係る経年分析!G57</f>
        <v>1768</v>
      </c>
      <c r="D74" s="179">
        <f>基金残高に係る経年分析!H57</f>
        <v>1733</v>
      </c>
    </row>
  </sheetData>
  <sheetProtection algorithmName="SHA-512" hashValue="curI6Y3AqfTMLw5xjRkZIZO86pS/xXQn6b4T59oOTIbczuyvcqWnroPh3yhc0bjcHdD2RBuWbkm8Aqx2lFb8kw==" saltValue="VUHNDwX1D6vOwBh69am78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16" workbookViewId="0"/>
  </sheetViews>
  <sheetFormatPr defaultColWidth="0" defaultRowHeight="11.25" customHeight="1" zeroHeight="1"/>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218</v>
      </c>
      <c r="DI1" s="718"/>
      <c r="DJ1" s="718"/>
      <c r="DK1" s="718"/>
      <c r="DL1" s="718"/>
      <c r="DM1" s="718"/>
      <c r="DN1" s="719"/>
      <c r="DO1" s="214"/>
      <c r="DP1" s="717" t="s">
        <v>219</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79" t="s">
        <v>221</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222</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223</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c r="B4" s="679" t="s">
        <v>1</v>
      </c>
      <c r="C4" s="680"/>
      <c r="D4" s="680"/>
      <c r="E4" s="680"/>
      <c r="F4" s="680"/>
      <c r="G4" s="680"/>
      <c r="H4" s="680"/>
      <c r="I4" s="680"/>
      <c r="J4" s="680"/>
      <c r="K4" s="680"/>
      <c r="L4" s="680"/>
      <c r="M4" s="680"/>
      <c r="N4" s="680"/>
      <c r="O4" s="680"/>
      <c r="P4" s="680"/>
      <c r="Q4" s="681"/>
      <c r="R4" s="679" t="s">
        <v>224</v>
      </c>
      <c r="S4" s="680"/>
      <c r="T4" s="680"/>
      <c r="U4" s="680"/>
      <c r="V4" s="680"/>
      <c r="W4" s="680"/>
      <c r="X4" s="680"/>
      <c r="Y4" s="681"/>
      <c r="Z4" s="679" t="s">
        <v>225</v>
      </c>
      <c r="AA4" s="680"/>
      <c r="AB4" s="680"/>
      <c r="AC4" s="681"/>
      <c r="AD4" s="679" t="s">
        <v>226</v>
      </c>
      <c r="AE4" s="680"/>
      <c r="AF4" s="680"/>
      <c r="AG4" s="680"/>
      <c r="AH4" s="680"/>
      <c r="AI4" s="680"/>
      <c r="AJ4" s="680"/>
      <c r="AK4" s="681"/>
      <c r="AL4" s="679" t="s">
        <v>225</v>
      </c>
      <c r="AM4" s="680"/>
      <c r="AN4" s="680"/>
      <c r="AO4" s="681"/>
      <c r="AP4" s="720" t="s">
        <v>227</v>
      </c>
      <c r="AQ4" s="720"/>
      <c r="AR4" s="720"/>
      <c r="AS4" s="720"/>
      <c r="AT4" s="720"/>
      <c r="AU4" s="720"/>
      <c r="AV4" s="720"/>
      <c r="AW4" s="720"/>
      <c r="AX4" s="720"/>
      <c r="AY4" s="720"/>
      <c r="AZ4" s="720"/>
      <c r="BA4" s="720"/>
      <c r="BB4" s="720"/>
      <c r="BC4" s="720"/>
      <c r="BD4" s="720"/>
      <c r="BE4" s="720"/>
      <c r="BF4" s="720"/>
      <c r="BG4" s="720" t="s">
        <v>228</v>
      </c>
      <c r="BH4" s="720"/>
      <c r="BI4" s="720"/>
      <c r="BJ4" s="720"/>
      <c r="BK4" s="720"/>
      <c r="BL4" s="720"/>
      <c r="BM4" s="720"/>
      <c r="BN4" s="720"/>
      <c r="BO4" s="720" t="s">
        <v>225</v>
      </c>
      <c r="BP4" s="720"/>
      <c r="BQ4" s="720"/>
      <c r="BR4" s="720"/>
      <c r="BS4" s="720" t="s">
        <v>229</v>
      </c>
      <c r="BT4" s="720"/>
      <c r="BU4" s="720"/>
      <c r="BV4" s="720"/>
      <c r="BW4" s="720"/>
      <c r="BX4" s="720"/>
      <c r="BY4" s="720"/>
      <c r="BZ4" s="720"/>
      <c r="CA4" s="720"/>
      <c r="CB4" s="720"/>
      <c r="CD4" s="679" t="s">
        <v>230</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c r="B5" s="676" t="s">
        <v>231</v>
      </c>
      <c r="C5" s="677"/>
      <c r="D5" s="677"/>
      <c r="E5" s="677"/>
      <c r="F5" s="677"/>
      <c r="G5" s="677"/>
      <c r="H5" s="677"/>
      <c r="I5" s="677"/>
      <c r="J5" s="677"/>
      <c r="K5" s="677"/>
      <c r="L5" s="677"/>
      <c r="M5" s="677"/>
      <c r="N5" s="677"/>
      <c r="O5" s="677"/>
      <c r="P5" s="677"/>
      <c r="Q5" s="678"/>
      <c r="R5" s="673">
        <v>3664617</v>
      </c>
      <c r="S5" s="674"/>
      <c r="T5" s="674"/>
      <c r="U5" s="674"/>
      <c r="V5" s="674"/>
      <c r="W5" s="674"/>
      <c r="X5" s="674"/>
      <c r="Y5" s="702"/>
      <c r="Z5" s="715">
        <v>16</v>
      </c>
      <c r="AA5" s="715"/>
      <c r="AB5" s="715"/>
      <c r="AC5" s="715"/>
      <c r="AD5" s="716">
        <v>3495301</v>
      </c>
      <c r="AE5" s="716"/>
      <c r="AF5" s="716"/>
      <c r="AG5" s="716"/>
      <c r="AH5" s="716"/>
      <c r="AI5" s="716"/>
      <c r="AJ5" s="716"/>
      <c r="AK5" s="716"/>
      <c r="AL5" s="703">
        <v>38</v>
      </c>
      <c r="AM5" s="686"/>
      <c r="AN5" s="686"/>
      <c r="AO5" s="704"/>
      <c r="AP5" s="676" t="s">
        <v>232</v>
      </c>
      <c r="AQ5" s="677"/>
      <c r="AR5" s="677"/>
      <c r="AS5" s="677"/>
      <c r="AT5" s="677"/>
      <c r="AU5" s="677"/>
      <c r="AV5" s="677"/>
      <c r="AW5" s="677"/>
      <c r="AX5" s="677"/>
      <c r="AY5" s="677"/>
      <c r="AZ5" s="677"/>
      <c r="BA5" s="677"/>
      <c r="BB5" s="677"/>
      <c r="BC5" s="677"/>
      <c r="BD5" s="677"/>
      <c r="BE5" s="677"/>
      <c r="BF5" s="678"/>
      <c r="BG5" s="627">
        <v>3483842</v>
      </c>
      <c r="BH5" s="628"/>
      <c r="BI5" s="628"/>
      <c r="BJ5" s="628"/>
      <c r="BK5" s="628"/>
      <c r="BL5" s="628"/>
      <c r="BM5" s="628"/>
      <c r="BN5" s="629"/>
      <c r="BO5" s="663">
        <v>95.1</v>
      </c>
      <c r="BP5" s="663"/>
      <c r="BQ5" s="663"/>
      <c r="BR5" s="663"/>
      <c r="BS5" s="664">
        <v>66475</v>
      </c>
      <c r="BT5" s="664"/>
      <c r="BU5" s="664"/>
      <c r="BV5" s="664"/>
      <c r="BW5" s="664"/>
      <c r="BX5" s="664"/>
      <c r="BY5" s="664"/>
      <c r="BZ5" s="664"/>
      <c r="CA5" s="664"/>
      <c r="CB5" s="695"/>
      <c r="CD5" s="679" t="s">
        <v>227</v>
      </c>
      <c r="CE5" s="680"/>
      <c r="CF5" s="680"/>
      <c r="CG5" s="680"/>
      <c r="CH5" s="680"/>
      <c r="CI5" s="680"/>
      <c r="CJ5" s="680"/>
      <c r="CK5" s="680"/>
      <c r="CL5" s="680"/>
      <c r="CM5" s="680"/>
      <c r="CN5" s="680"/>
      <c r="CO5" s="680"/>
      <c r="CP5" s="680"/>
      <c r="CQ5" s="681"/>
      <c r="CR5" s="679" t="s">
        <v>233</v>
      </c>
      <c r="CS5" s="680"/>
      <c r="CT5" s="680"/>
      <c r="CU5" s="680"/>
      <c r="CV5" s="680"/>
      <c r="CW5" s="680"/>
      <c r="CX5" s="680"/>
      <c r="CY5" s="681"/>
      <c r="CZ5" s="679" t="s">
        <v>225</v>
      </c>
      <c r="DA5" s="680"/>
      <c r="DB5" s="680"/>
      <c r="DC5" s="681"/>
      <c r="DD5" s="679" t="s">
        <v>234</v>
      </c>
      <c r="DE5" s="680"/>
      <c r="DF5" s="680"/>
      <c r="DG5" s="680"/>
      <c r="DH5" s="680"/>
      <c r="DI5" s="680"/>
      <c r="DJ5" s="680"/>
      <c r="DK5" s="680"/>
      <c r="DL5" s="680"/>
      <c r="DM5" s="680"/>
      <c r="DN5" s="680"/>
      <c r="DO5" s="680"/>
      <c r="DP5" s="681"/>
      <c r="DQ5" s="679" t="s">
        <v>235</v>
      </c>
      <c r="DR5" s="680"/>
      <c r="DS5" s="680"/>
      <c r="DT5" s="680"/>
      <c r="DU5" s="680"/>
      <c r="DV5" s="680"/>
      <c r="DW5" s="680"/>
      <c r="DX5" s="680"/>
      <c r="DY5" s="680"/>
      <c r="DZ5" s="680"/>
      <c r="EA5" s="680"/>
      <c r="EB5" s="680"/>
      <c r="EC5" s="681"/>
    </row>
    <row r="6" spans="2:143" ht="11.25" customHeight="1">
      <c r="B6" s="624" t="s">
        <v>236</v>
      </c>
      <c r="C6" s="625"/>
      <c r="D6" s="625"/>
      <c r="E6" s="625"/>
      <c r="F6" s="625"/>
      <c r="G6" s="625"/>
      <c r="H6" s="625"/>
      <c r="I6" s="625"/>
      <c r="J6" s="625"/>
      <c r="K6" s="625"/>
      <c r="L6" s="625"/>
      <c r="M6" s="625"/>
      <c r="N6" s="625"/>
      <c r="O6" s="625"/>
      <c r="P6" s="625"/>
      <c r="Q6" s="626"/>
      <c r="R6" s="627">
        <v>178078</v>
      </c>
      <c r="S6" s="628"/>
      <c r="T6" s="628"/>
      <c r="U6" s="628"/>
      <c r="V6" s="628"/>
      <c r="W6" s="628"/>
      <c r="X6" s="628"/>
      <c r="Y6" s="629"/>
      <c r="Z6" s="663">
        <v>0.8</v>
      </c>
      <c r="AA6" s="663"/>
      <c r="AB6" s="663"/>
      <c r="AC6" s="663"/>
      <c r="AD6" s="664">
        <v>178078</v>
      </c>
      <c r="AE6" s="664"/>
      <c r="AF6" s="664"/>
      <c r="AG6" s="664"/>
      <c r="AH6" s="664"/>
      <c r="AI6" s="664"/>
      <c r="AJ6" s="664"/>
      <c r="AK6" s="664"/>
      <c r="AL6" s="630">
        <v>1.9</v>
      </c>
      <c r="AM6" s="631"/>
      <c r="AN6" s="631"/>
      <c r="AO6" s="665"/>
      <c r="AP6" s="624" t="s">
        <v>237</v>
      </c>
      <c r="AQ6" s="625"/>
      <c r="AR6" s="625"/>
      <c r="AS6" s="625"/>
      <c r="AT6" s="625"/>
      <c r="AU6" s="625"/>
      <c r="AV6" s="625"/>
      <c r="AW6" s="625"/>
      <c r="AX6" s="625"/>
      <c r="AY6" s="625"/>
      <c r="AZ6" s="625"/>
      <c r="BA6" s="625"/>
      <c r="BB6" s="625"/>
      <c r="BC6" s="625"/>
      <c r="BD6" s="625"/>
      <c r="BE6" s="625"/>
      <c r="BF6" s="626"/>
      <c r="BG6" s="627">
        <v>3483842</v>
      </c>
      <c r="BH6" s="628"/>
      <c r="BI6" s="628"/>
      <c r="BJ6" s="628"/>
      <c r="BK6" s="628"/>
      <c r="BL6" s="628"/>
      <c r="BM6" s="628"/>
      <c r="BN6" s="629"/>
      <c r="BO6" s="663">
        <v>95.1</v>
      </c>
      <c r="BP6" s="663"/>
      <c r="BQ6" s="663"/>
      <c r="BR6" s="663"/>
      <c r="BS6" s="664">
        <v>66475</v>
      </c>
      <c r="BT6" s="664"/>
      <c r="BU6" s="664"/>
      <c r="BV6" s="664"/>
      <c r="BW6" s="664"/>
      <c r="BX6" s="664"/>
      <c r="BY6" s="664"/>
      <c r="BZ6" s="664"/>
      <c r="CA6" s="664"/>
      <c r="CB6" s="695"/>
      <c r="CD6" s="676" t="s">
        <v>238</v>
      </c>
      <c r="CE6" s="677"/>
      <c r="CF6" s="677"/>
      <c r="CG6" s="677"/>
      <c r="CH6" s="677"/>
      <c r="CI6" s="677"/>
      <c r="CJ6" s="677"/>
      <c r="CK6" s="677"/>
      <c r="CL6" s="677"/>
      <c r="CM6" s="677"/>
      <c r="CN6" s="677"/>
      <c r="CO6" s="677"/>
      <c r="CP6" s="677"/>
      <c r="CQ6" s="678"/>
      <c r="CR6" s="627">
        <v>161186</v>
      </c>
      <c r="CS6" s="628"/>
      <c r="CT6" s="628"/>
      <c r="CU6" s="628"/>
      <c r="CV6" s="628"/>
      <c r="CW6" s="628"/>
      <c r="CX6" s="628"/>
      <c r="CY6" s="629"/>
      <c r="CZ6" s="703">
        <v>0.7</v>
      </c>
      <c r="DA6" s="686"/>
      <c r="DB6" s="686"/>
      <c r="DC6" s="705"/>
      <c r="DD6" s="633" t="s">
        <v>175</v>
      </c>
      <c r="DE6" s="628"/>
      <c r="DF6" s="628"/>
      <c r="DG6" s="628"/>
      <c r="DH6" s="628"/>
      <c r="DI6" s="628"/>
      <c r="DJ6" s="628"/>
      <c r="DK6" s="628"/>
      <c r="DL6" s="628"/>
      <c r="DM6" s="628"/>
      <c r="DN6" s="628"/>
      <c r="DO6" s="628"/>
      <c r="DP6" s="629"/>
      <c r="DQ6" s="633">
        <v>161186</v>
      </c>
      <c r="DR6" s="628"/>
      <c r="DS6" s="628"/>
      <c r="DT6" s="628"/>
      <c r="DU6" s="628"/>
      <c r="DV6" s="628"/>
      <c r="DW6" s="628"/>
      <c r="DX6" s="628"/>
      <c r="DY6" s="628"/>
      <c r="DZ6" s="628"/>
      <c r="EA6" s="628"/>
      <c r="EB6" s="628"/>
      <c r="EC6" s="662"/>
    </row>
    <row r="7" spans="2:143" ht="11.25" customHeight="1">
      <c r="B7" s="624" t="s">
        <v>239</v>
      </c>
      <c r="C7" s="625"/>
      <c r="D7" s="625"/>
      <c r="E7" s="625"/>
      <c r="F7" s="625"/>
      <c r="G7" s="625"/>
      <c r="H7" s="625"/>
      <c r="I7" s="625"/>
      <c r="J7" s="625"/>
      <c r="K7" s="625"/>
      <c r="L7" s="625"/>
      <c r="M7" s="625"/>
      <c r="N7" s="625"/>
      <c r="O7" s="625"/>
      <c r="P7" s="625"/>
      <c r="Q7" s="626"/>
      <c r="R7" s="627">
        <v>748</v>
      </c>
      <c r="S7" s="628"/>
      <c r="T7" s="628"/>
      <c r="U7" s="628"/>
      <c r="V7" s="628"/>
      <c r="W7" s="628"/>
      <c r="X7" s="628"/>
      <c r="Y7" s="629"/>
      <c r="Z7" s="663">
        <v>0</v>
      </c>
      <c r="AA7" s="663"/>
      <c r="AB7" s="663"/>
      <c r="AC7" s="663"/>
      <c r="AD7" s="664">
        <v>748</v>
      </c>
      <c r="AE7" s="664"/>
      <c r="AF7" s="664"/>
      <c r="AG7" s="664"/>
      <c r="AH7" s="664"/>
      <c r="AI7" s="664"/>
      <c r="AJ7" s="664"/>
      <c r="AK7" s="664"/>
      <c r="AL7" s="630">
        <v>0</v>
      </c>
      <c r="AM7" s="631"/>
      <c r="AN7" s="631"/>
      <c r="AO7" s="665"/>
      <c r="AP7" s="624" t="s">
        <v>240</v>
      </c>
      <c r="AQ7" s="625"/>
      <c r="AR7" s="625"/>
      <c r="AS7" s="625"/>
      <c r="AT7" s="625"/>
      <c r="AU7" s="625"/>
      <c r="AV7" s="625"/>
      <c r="AW7" s="625"/>
      <c r="AX7" s="625"/>
      <c r="AY7" s="625"/>
      <c r="AZ7" s="625"/>
      <c r="BA7" s="625"/>
      <c r="BB7" s="625"/>
      <c r="BC7" s="625"/>
      <c r="BD7" s="625"/>
      <c r="BE7" s="625"/>
      <c r="BF7" s="626"/>
      <c r="BG7" s="627">
        <v>1503250</v>
      </c>
      <c r="BH7" s="628"/>
      <c r="BI7" s="628"/>
      <c r="BJ7" s="628"/>
      <c r="BK7" s="628"/>
      <c r="BL7" s="628"/>
      <c r="BM7" s="628"/>
      <c r="BN7" s="629"/>
      <c r="BO7" s="663">
        <v>41</v>
      </c>
      <c r="BP7" s="663"/>
      <c r="BQ7" s="663"/>
      <c r="BR7" s="663"/>
      <c r="BS7" s="664">
        <v>66475</v>
      </c>
      <c r="BT7" s="664"/>
      <c r="BU7" s="664"/>
      <c r="BV7" s="664"/>
      <c r="BW7" s="664"/>
      <c r="BX7" s="664"/>
      <c r="BY7" s="664"/>
      <c r="BZ7" s="664"/>
      <c r="CA7" s="664"/>
      <c r="CB7" s="695"/>
      <c r="CD7" s="624" t="s">
        <v>241</v>
      </c>
      <c r="CE7" s="625"/>
      <c r="CF7" s="625"/>
      <c r="CG7" s="625"/>
      <c r="CH7" s="625"/>
      <c r="CI7" s="625"/>
      <c r="CJ7" s="625"/>
      <c r="CK7" s="625"/>
      <c r="CL7" s="625"/>
      <c r="CM7" s="625"/>
      <c r="CN7" s="625"/>
      <c r="CO7" s="625"/>
      <c r="CP7" s="625"/>
      <c r="CQ7" s="626"/>
      <c r="CR7" s="627">
        <v>3582331</v>
      </c>
      <c r="CS7" s="628"/>
      <c r="CT7" s="628"/>
      <c r="CU7" s="628"/>
      <c r="CV7" s="628"/>
      <c r="CW7" s="628"/>
      <c r="CX7" s="628"/>
      <c r="CY7" s="629"/>
      <c r="CZ7" s="663">
        <v>16.399999999999999</v>
      </c>
      <c r="DA7" s="663"/>
      <c r="DB7" s="663"/>
      <c r="DC7" s="663"/>
      <c r="DD7" s="633">
        <v>344730</v>
      </c>
      <c r="DE7" s="628"/>
      <c r="DF7" s="628"/>
      <c r="DG7" s="628"/>
      <c r="DH7" s="628"/>
      <c r="DI7" s="628"/>
      <c r="DJ7" s="628"/>
      <c r="DK7" s="628"/>
      <c r="DL7" s="628"/>
      <c r="DM7" s="628"/>
      <c r="DN7" s="628"/>
      <c r="DO7" s="628"/>
      <c r="DP7" s="629"/>
      <c r="DQ7" s="633">
        <v>2270945</v>
      </c>
      <c r="DR7" s="628"/>
      <c r="DS7" s="628"/>
      <c r="DT7" s="628"/>
      <c r="DU7" s="628"/>
      <c r="DV7" s="628"/>
      <c r="DW7" s="628"/>
      <c r="DX7" s="628"/>
      <c r="DY7" s="628"/>
      <c r="DZ7" s="628"/>
      <c r="EA7" s="628"/>
      <c r="EB7" s="628"/>
      <c r="EC7" s="662"/>
    </row>
    <row r="8" spans="2:143" ht="11.25" customHeight="1">
      <c r="B8" s="624" t="s">
        <v>242</v>
      </c>
      <c r="C8" s="625"/>
      <c r="D8" s="625"/>
      <c r="E8" s="625"/>
      <c r="F8" s="625"/>
      <c r="G8" s="625"/>
      <c r="H8" s="625"/>
      <c r="I8" s="625"/>
      <c r="J8" s="625"/>
      <c r="K8" s="625"/>
      <c r="L8" s="625"/>
      <c r="M8" s="625"/>
      <c r="N8" s="625"/>
      <c r="O8" s="625"/>
      <c r="P8" s="625"/>
      <c r="Q8" s="626"/>
      <c r="R8" s="627">
        <v>14369</v>
      </c>
      <c r="S8" s="628"/>
      <c r="T8" s="628"/>
      <c r="U8" s="628"/>
      <c r="V8" s="628"/>
      <c r="W8" s="628"/>
      <c r="X8" s="628"/>
      <c r="Y8" s="629"/>
      <c r="Z8" s="663">
        <v>0.1</v>
      </c>
      <c r="AA8" s="663"/>
      <c r="AB8" s="663"/>
      <c r="AC8" s="663"/>
      <c r="AD8" s="664">
        <v>14369</v>
      </c>
      <c r="AE8" s="664"/>
      <c r="AF8" s="664"/>
      <c r="AG8" s="664"/>
      <c r="AH8" s="664"/>
      <c r="AI8" s="664"/>
      <c r="AJ8" s="664"/>
      <c r="AK8" s="664"/>
      <c r="AL8" s="630">
        <v>0.2</v>
      </c>
      <c r="AM8" s="631"/>
      <c r="AN8" s="631"/>
      <c r="AO8" s="665"/>
      <c r="AP8" s="624" t="s">
        <v>243</v>
      </c>
      <c r="AQ8" s="625"/>
      <c r="AR8" s="625"/>
      <c r="AS8" s="625"/>
      <c r="AT8" s="625"/>
      <c r="AU8" s="625"/>
      <c r="AV8" s="625"/>
      <c r="AW8" s="625"/>
      <c r="AX8" s="625"/>
      <c r="AY8" s="625"/>
      <c r="AZ8" s="625"/>
      <c r="BA8" s="625"/>
      <c r="BB8" s="625"/>
      <c r="BC8" s="625"/>
      <c r="BD8" s="625"/>
      <c r="BE8" s="625"/>
      <c r="BF8" s="626"/>
      <c r="BG8" s="627">
        <v>51790</v>
      </c>
      <c r="BH8" s="628"/>
      <c r="BI8" s="628"/>
      <c r="BJ8" s="628"/>
      <c r="BK8" s="628"/>
      <c r="BL8" s="628"/>
      <c r="BM8" s="628"/>
      <c r="BN8" s="629"/>
      <c r="BO8" s="663">
        <v>1.4</v>
      </c>
      <c r="BP8" s="663"/>
      <c r="BQ8" s="663"/>
      <c r="BR8" s="663"/>
      <c r="BS8" s="664" t="s">
        <v>175</v>
      </c>
      <c r="BT8" s="664"/>
      <c r="BU8" s="664"/>
      <c r="BV8" s="664"/>
      <c r="BW8" s="664"/>
      <c r="BX8" s="664"/>
      <c r="BY8" s="664"/>
      <c r="BZ8" s="664"/>
      <c r="CA8" s="664"/>
      <c r="CB8" s="695"/>
      <c r="CD8" s="624" t="s">
        <v>244</v>
      </c>
      <c r="CE8" s="625"/>
      <c r="CF8" s="625"/>
      <c r="CG8" s="625"/>
      <c r="CH8" s="625"/>
      <c r="CI8" s="625"/>
      <c r="CJ8" s="625"/>
      <c r="CK8" s="625"/>
      <c r="CL8" s="625"/>
      <c r="CM8" s="625"/>
      <c r="CN8" s="625"/>
      <c r="CO8" s="625"/>
      <c r="CP8" s="625"/>
      <c r="CQ8" s="626"/>
      <c r="CR8" s="627">
        <v>7184814</v>
      </c>
      <c r="CS8" s="628"/>
      <c r="CT8" s="628"/>
      <c r="CU8" s="628"/>
      <c r="CV8" s="628"/>
      <c r="CW8" s="628"/>
      <c r="CX8" s="628"/>
      <c r="CY8" s="629"/>
      <c r="CZ8" s="663">
        <v>33</v>
      </c>
      <c r="DA8" s="663"/>
      <c r="DB8" s="663"/>
      <c r="DC8" s="663"/>
      <c r="DD8" s="633">
        <v>20801</v>
      </c>
      <c r="DE8" s="628"/>
      <c r="DF8" s="628"/>
      <c r="DG8" s="628"/>
      <c r="DH8" s="628"/>
      <c r="DI8" s="628"/>
      <c r="DJ8" s="628"/>
      <c r="DK8" s="628"/>
      <c r="DL8" s="628"/>
      <c r="DM8" s="628"/>
      <c r="DN8" s="628"/>
      <c r="DO8" s="628"/>
      <c r="DP8" s="629"/>
      <c r="DQ8" s="633">
        <v>3050497</v>
      </c>
      <c r="DR8" s="628"/>
      <c r="DS8" s="628"/>
      <c r="DT8" s="628"/>
      <c r="DU8" s="628"/>
      <c r="DV8" s="628"/>
      <c r="DW8" s="628"/>
      <c r="DX8" s="628"/>
      <c r="DY8" s="628"/>
      <c r="DZ8" s="628"/>
      <c r="EA8" s="628"/>
      <c r="EB8" s="628"/>
      <c r="EC8" s="662"/>
    </row>
    <row r="9" spans="2:143" ht="11.25" customHeight="1">
      <c r="B9" s="624" t="s">
        <v>245</v>
      </c>
      <c r="C9" s="625"/>
      <c r="D9" s="625"/>
      <c r="E9" s="625"/>
      <c r="F9" s="625"/>
      <c r="G9" s="625"/>
      <c r="H9" s="625"/>
      <c r="I9" s="625"/>
      <c r="J9" s="625"/>
      <c r="K9" s="625"/>
      <c r="L9" s="625"/>
      <c r="M9" s="625"/>
      <c r="N9" s="625"/>
      <c r="O9" s="625"/>
      <c r="P9" s="625"/>
      <c r="Q9" s="626"/>
      <c r="R9" s="627">
        <v>9711</v>
      </c>
      <c r="S9" s="628"/>
      <c r="T9" s="628"/>
      <c r="U9" s="628"/>
      <c r="V9" s="628"/>
      <c r="W9" s="628"/>
      <c r="X9" s="628"/>
      <c r="Y9" s="629"/>
      <c r="Z9" s="663">
        <v>0</v>
      </c>
      <c r="AA9" s="663"/>
      <c r="AB9" s="663"/>
      <c r="AC9" s="663"/>
      <c r="AD9" s="664">
        <v>9711</v>
      </c>
      <c r="AE9" s="664"/>
      <c r="AF9" s="664"/>
      <c r="AG9" s="664"/>
      <c r="AH9" s="664"/>
      <c r="AI9" s="664"/>
      <c r="AJ9" s="664"/>
      <c r="AK9" s="664"/>
      <c r="AL9" s="630">
        <v>0.1</v>
      </c>
      <c r="AM9" s="631"/>
      <c r="AN9" s="631"/>
      <c r="AO9" s="665"/>
      <c r="AP9" s="624" t="s">
        <v>246</v>
      </c>
      <c r="AQ9" s="625"/>
      <c r="AR9" s="625"/>
      <c r="AS9" s="625"/>
      <c r="AT9" s="625"/>
      <c r="AU9" s="625"/>
      <c r="AV9" s="625"/>
      <c r="AW9" s="625"/>
      <c r="AX9" s="625"/>
      <c r="AY9" s="625"/>
      <c r="AZ9" s="625"/>
      <c r="BA9" s="625"/>
      <c r="BB9" s="625"/>
      <c r="BC9" s="625"/>
      <c r="BD9" s="625"/>
      <c r="BE9" s="625"/>
      <c r="BF9" s="626"/>
      <c r="BG9" s="627">
        <v>1166193</v>
      </c>
      <c r="BH9" s="628"/>
      <c r="BI9" s="628"/>
      <c r="BJ9" s="628"/>
      <c r="BK9" s="628"/>
      <c r="BL9" s="628"/>
      <c r="BM9" s="628"/>
      <c r="BN9" s="629"/>
      <c r="BO9" s="663">
        <v>31.8</v>
      </c>
      <c r="BP9" s="663"/>
      <c r="BQ9" s="663"/>
      <c r="BR9" s="663"/>
      <c r="BS9" s="664" t="s">
        <v>247</v>
      </c>
      <c r="BT9" s="664"/>
      <c r="BU9" s="664"/>
      <c r="BV9" s="664"/>
      <c r="BW9" s="664"/>
      <c r="BX9" s="664"/>
      <c r="BY9" s="664"/>
      <c r="BZ9" s="664"/>
      <c r="CA9" s="664"/>
      <c r="CB9" s="695"/>
      <c r="CD9" s="624" t="s">
        <v>248</v>
      </c>
      <c r="CE9" s="625"/>
      <c r="CF9" s="625"/>
      <c r="CG9" s="625"/>
      <c r="CH9" s="625"/>
      <c r="CI9" s="625"/>
      <c r="CJ9" s="625"/>
      <c r="CK9" s="625"/>
      <c r="CL9" s="625"/>
      <c r="CM9" s="625"/>
      <c r="CN9" s="625"/>
      <c r="CO9" s="625"/>
      <c r="CP9" s="625"/>
      <c r="CQ9" s="626"/>
      <c r="CR9" s="627">
        <v>1351510</v>
      </c>
      <c r="CS9" s="628"/>
      <c r="CT9" s="628"/>
      <c r="CU9" s="628"/>
      <c r="CV9" s="628"/>
      <c r="CW9" s="628"/>
      <c r="CX9" s="628"/>
      <c r="CY9" s="629"/>
      <c r="CZ9" s="663">
        <v>6.2</v>
      </c>
      <c r="DA9" s="663"/>
      <c r="DB9" s="663"/>
      <c r="DC9" s="663"/>
      <c r="DD9" s="633">
        <v>28500</v>
      </c>
      <c r="DE9" s="628"/>
      <c r="DF9" s="628"/>
      <c r="DG9" s="628"/>
      <c r="DH9" s="628"/>
      <c r="DI9" s="628"/>
      <c r="DJ9" s="628"/>
      <c r="DK9" s="628"/>
      <c r="DL9" s="628"/>
      <c r="DM9" s="628"/>
      <c r="DN9" s="628"/>
      <c r="DO9" s="628"/>
      <c r="DP9" s="629"/>
      <c r="DQ9" s="633">
        <v>1095501</v>
      </c>
      <c r="DR9" s="628"/>
      <c r="DS9" s="628"/>
      <c r="DT9" s="628"/>
      <c r="DU9" s="628"/>
      <c r="DV9" s="628"/>
      <c r="DW9" s="628"/>
      <c r="DX9" s="628"/>
      <c r="DY9" s="628"/>
      <c r="DZ9" s="628"/>
      <c r="EA9" s="628"/>
      <c r="EB9" s="628"/>
      <c r="EC9" s="662"/>
    </row>
    <row r="10" spans="2:143" ht="11.25" customHeight="1">
      <c r="B10" s="624" t="s">
        <v>249</v>
      </c>
      <c r="C10" s="625"/>
      <c r="D10" s="625"/>
      <c r="E10" s="625"/>
      <c r="F10" s="625"/>
      <c r="G10" s="625"/>
      <c r="H10" s="625"/>
      <c r="I10" s="625"/>
      <c r="J10" s="625"/>
      <c r="K10" s="625"/>
      <c r="L10" s="625"/>
      <c r="M10" s="625"/>
      <c r="N10" s="625"/>
      <c r="O10" s="625"/>
      <c r="P10" s="625"/>
      <c r="Q10" s="626"/>
      <c r="R10" s="627" t="s">
        <v>247</v>
      </c>
      <c r="S10" s="628"/>
      <c r="T10" s="628"/>
      <c r="U10" s="628"/>
      <c r="V10" s="628"/>
      <c r="W10" s="628"/>
      <c r="X10" s="628"/>
      <c r="Y10" s="629"/>
      <c r="Z10" s="663" t="s">
        <v>130</v>
      </c>
      <c r="AA10" s="663"/>
      <c r="AB10" s="663"/>
      <c r="AC10" s="663"/>
      <c r="AD10" s="664" t="s">
        <v>130</v>
      </c>
      <c r="AE10" s="664"/>
      <c r="AF10" s="664"/>
      <c r="AG10" s="664"/>
      <c r="AH10" s="664"/>
      <c r="AI10" s="664"/>
      <c r="AJ10" s="664"/>
      <c r="AK10" s="664"/>
      <c r="AL10" s="630" t="s">
        <v>247</v>
      </c>
      <c r="AM10" s="631"/>
      <c r="AN10" s="631"/>
      <c r="AO10" s="665"/>
      <c r="AP10" s="624" t="s">
        <v>250</v>
      </c>
      <c r="AQ10" s="625"/>
      <c r="AR10" s="625"/>
      <c r="AS10" s="625"/>
      <c r="AT10" s="625"/>
      <c r="AU10" s="625"/>
      <c r="AV10" s="625"/>
      <c r="AW10" s="625"/>
      <c r="AX10" s="625"/>
      <c r="AY10" s="625"/>
      <c r="AZ10" s="625"/>
      <c r="BA10" s="625"/>
      <c r="BB10" s="625"/>
      <c r="BC10" s="625"/>
      <c r="BD10" s="625"/>
      <c r="BE10" s="625"/>
      <c r="BF10" s="626"/>
      <c r="BG10" s="627">
        <v>123271</v>
      </c>
      <c r="BH10" s="628"/>
      <c r="BI10" s="628"/>
      <c r="BJ10" s="628"/>
      <c r="BK10" s="628"/>
      <c r="BL10" s="628"/>
      <c r="BM10" s="628"/>
      <c r="BN10" s="629"/>
      <c r="BO10" s="663">
        <v>3.4</v>
      </c>
      <c r="BP10" s="663"/>
      <c r="BQ10" s="663"/>
      <c r="BR10" s="663"/>
      <c r="BS10" s="664">
        <v>20357</v>
      </c>
      <c r="BT10" s="664"/>
      <c r="BU10" s="664"/>
      <c r="BV10" s="664"/>
      <c r="BW10" s="664"/>
      <c r="BX10" s="664"/>
      <c r="BY10" s="664"/>
      <c r="BZ10" s="664"/>
      <c r="CA10" s="664"/>
      <c r="CB10" s="695"/>
      <c r="CD10" s="624" t="s">
        <v>251</v>
      </c>
      <c r="CE10" s="625"/>
      <c r="CF10" s="625"/>
      <c r="CG10" s="625"/>
      <c r="CH10" s="625"/>
      <c r="CI10" s="625"/>
      <c r="CJ10" s="625"/>
      <c r="CK10" s="625"/>
      <c r="CL10" s="625"/>
      <c r="CM10" s="625"/>
      <c r="CN10" s="625"/>
      <c r="CO10" s="625"/>
      <c r="CP10" s="625"/>
      <c r="CQ10" s="626"/>
      <c r="CR10" s="627">
        <v>16882</v>
      </c>
      <c r="CS10" s="628"/>
      <c r="CT10" s="628"/>
      <c r="CU10" s="628"/>
      <c r="CV10" s="628"/>
      <c r="CW10" s="628"/>
      <c r="CX10" s="628"/>
      <c r="CY10" s="629"/>
      <c r="CZ10" s="663">
        <v>0.1</v>
      </c>
      <c r="DA10" s="663"/>
      <c r="DB10" s="663"/>
      <c r="DC10" s="663"/>
      <c r="DD10" s="633" t="s">
        <v>247</v>
      </c>
      <c r="DE10" s="628"/>
      <c r="DF10" s="628"/>
      <c r="DG10" s="628"/>
      <c r="DH10" s="628"/>
      <c r="DI10" s="628"/>
      <c r="DJ10" s="628"/>
      <c r="DK10" s="628"/>
      <c r="DL10" s="628"/>
      <c r="DM10" s="628"/>
      <c r="DN10" s="628"/>
      <c r="DO10" s="628"/>
      <c r="DP10" s="629"/>
      <c r="DQ10" s="633">
        <v>16882</v>
      </c>
      <c r="DR10" s="628"/>
      <c r="DS10" s="628"/>
      <c r="DT10" s="628"/>
      <c r="DU10" s="628"/>
      <c r="DV10" s="628"/>
      <c r="DW10" s="628"/>
      <c r="DX10" s="628"/>
      <c r="DY10" s="628"/>
      <c r="DZ10" s="628"/>
      <c r="EA10" s="628"/>
      <c r="EB10" s="628"/>
      <c r="EC10" s="662"/>
    </row>
    <row r="11" spans="2:143" ht="11.25" customHeight="1">
      <c r="B11" s="624" t="s">
        <v>252</v>
      </c>
      <c r="C11" s="625"/>
      <c r="D11" s="625"/>
      <c r="E11" s="625"/>
      <c r="F11" s="625"/>
      <c r="G11" s="625"/>
      <c r="H11" s="625"/>
      <c r="I11" s="625"/>
      <c r="J11" s="625"/>
      <c r="K11" s="625"/>
      <c r="L11" s="625"/>
      <c r="M11" s="625"/>
      <c r="N11" s="625"/>
      <c r="O11" s="625"/>
      <c r="P11" s="625"/>
      <c r="Q11" s="626"/>
      <c r="R11" s="627">
        <v>824735</v>
      </c>
      <c r="S11" s="628"/>
      <c r="T11" s="628"/>
      <c r="U11" s="628"/>
      <c r="V11" s="628"/>
      <c r="W11" s="628"/>
      <c r="X11" s="628"/>
      <c r="Y11" s="629"/>
      <c r="Z11" s="630">
        <v>3.6</v>
      </c>
      <c r="AA11" s="631"/>
      <c r="AB11" s="631"/>
      <c r="AC11" s="632"/>
      <c r="AD11" s="633">
        <v>824735</v>
      </c>
      <c r="AE11" s="628"/>
      <c r="AF11" s="628"/>
      <c r="AG11" s="628"/>
      <c r="AH11" s="628"/>
      <c r="AI11" s="628"/>
      <c r="AJ11" s="628"/>
      <c r="AK11" s="629"/>
      <c r="AL11" s="630">
        <v>9</v>
      </c>
      <c r="AM11" s="631"/>
      <c r="AN11" s="631"/>
      <c r="AO11" s="665"/>
      <c r="AP11" s="624" t="s">
        <v>253</v>
      </c>
      <c r="AQ11" s="625"/>
      <c r="AR11" s="625"/>
      <c r="AS11" s="625"/>
      <c r="AT11" s="625"/>
      <c r="AU11" s="625"/>
      <c r="AV11" s="625"/>
      <c r="AW11" s="625"/>
      <c r="AX11" s="625"/>
      <c r="AY11" s="625"/>
      <c r="AZ11" s="625"/>
      <c r="BA11" s="625"/>
      <c r="BB11" s="625"/>
      <c r="BC11" s="625"/>
      <c r="BD11" s="625"/>
      <c r="BE11" s="625"/>
      <c r="BF11" s="626"/>
      <c r="BG11" s="627">
        <v>161996</v>
      </c>
      <c r="BH11" s="628"/>
      <c r="BI11" s="628"/>
      <c r="BJ11" s="628"/>
      <c r="BK11" s="628"/>
      <c r="BL11" s="628"/>
      <c r="BM11" s="628"/>
      <c r="BN11" s="629"/>
      <c r="BO11" s="663">
        <v>4.4000000000000004</v>
      </c>
      <c r="BP11" s="663"/>
      <c r="BQ11" s="663"/>
      <c r="BR11" s="663"/>
      <c r="BS11" s="664">
        <v>46118</v>
      </c>
      <c r="BT11" s="664"/>
      <c r="BU11" s="664"/>
      <c r="BV11" s="664"/>
      <c r="BW11" s="664"/>
      <c r="BX11" s="664"/>
      <c r="BY11" s="664"/>
      <c r="BZ11" s="664"/>
      <c r="CA11" s="664"/>
      <c r="CB11" s="695"/>
      <c r="CD11" s="624" t="s">
        <v>254</v>
      </c>
      <c r="CE11" s="625"/>
      <c r="CF11" s="625"/>
      <c r="CG11" s="625"/>
      <c r="CH11" s="625"/>
      <c r="CI11" s="625"/>
      <c r="CJ11" s="625"/>
      <c r="CK11" s="625"/>
      <c r="CL11" s="625"/>
      <c r="CM11" s="625"/>
      <c r="CN11" s="625"/>
      <c r="CO11" s="625"/>
      <c r="CP11" s="625"/>
      <c r="CQ11" s="626"/>
      <c r="CR11" s="627">
        <v>465236</v>
      </c>
      <c r="CS11" s="628"/>
      <c r="CT11" s="628"/>
      <c r="CU11" s="628"/>
      <c r="CV11" s="628"/>
      <c r="CW11" s="628"/>
      <c r="CX11" s="628"/>
      <c r="CY11" s="629"/>
      <c r="CZ11" s="663">
        <v>2.1</v>
      </c>
      <c r="DA11" s="663"/>
      <c r="DB11" s="663"/>
      <c r="DC11" s="663"/>
      <c r="DD11" s="633">
        <v>69722</v>
      </c>
      <c r="DE11" s="628"/>
      <c r="DF11" s="628"/>
      <c r="DG11" s="628"/>
      <c r="DH11" s="628"/>
      <c r="DI11" s="628"/>
      <c r="DJ11" s="628"/>
      <c r="DK11" s="628"/>
      <c r="DL11" s="628"/>
      <c r="DM11" s="628"/>
      <c r="DN11" s="628"/>
      <c r="DO11" s="628"/>
      <c r="DP11" s="629"/>
      <c r="DQ11" s="633">
        <v>323257</v>
      </c>
      <c r="DR11" s="628"/>
      <c r="DS11" s="628"/>
      <c r="DT11" s="628"/>
      <c r="DU11" s="628"/>
      <c r="DV11" s="628"/>
      <c r="DW11" s="628"/>
      <c r="DX11" s="628"/>
      <c r="DY11" s="628"/>
      <c r="DZ11" s="628"/>
      <c r="EA11" s="628"/>
      <c r="EB11" s="628"/>
      <c r="EC11" s="662"/>
    </row>
    <row r="12" spans="2:143" ht="11.25" customHeight="1">
      <c r="B12" s="624" t="s">
        <v>255</v>
      </c>
      <c r="C12" s="625"/>
      <c r="D12" s="625"/>
      <c r="E12" s="625"/>
      <c r="F12" s="625"/>
      <c r="G12" s="625"/>
      <c r="H12" s="625"/>
      <c r="I12" s="625"/>
      <c r="J12" s="625"/>
      <c r="K12" s="625"/>
      <c r="L12" s="625"/>
      <c r="M12" s="625"/>
      <c r="N12" s="625"/>
      <c r="O12" s="625"/>
      <c r="P12" s="625"/>
      <c r="Q12" s="626"/>
      <c r="R12" s="627">
        <v>960</v>
      </c>
      <c r="S12" s="628"/>
      <c r="T12" s="628"/>
      <c r="U12" s="628"/>
      <c r="V12" s="628"/>
      <c r="W12" s="628"/>
      <c r="X12" s="628"/>
      <c r="Y12" s="629"/>
      <c r="Z12" s="663">
        <v>0</v>
      </c>
      <c r="AA12" s="663"/>
      <c r="AB12" s="663"/>
      <c r="AC12" s="663"/>
      <c r="AD12" s="664">
        <v>960</v>
      </c>
      <c r="AE12" s="664"/>
      <c r="AF12" s="664"/>
      <c r="AG12" s="664"/>
      <c r="AH12" s="664"/>
      <c r="AI12" s="664"/>
      <c r="AJ12" s="664"/>
      <c r="AK12" s="664"/>
      <c r="AL12" s="630">
        <v>0</v>
      </c>
      <c r="AM12" s="631"/>
      <c r="AN12" s="631"/>
      <c r="AO12" s="665"/>
      <c r="AP12" s="624" t="s">
        <v>256</v>
      </c>
      <c r="AQ12" s="625"/>
      <c r="AR12" s="625"/>
      <c r="AS12" s="625"/>
      <c r="AT12" s="625"/>
      <c r="AU12" s="625"/>
      <c r="AV12" s="625"/>
      <c r="AW12" s="625"/>
      <c r="AX12" s="625"/>
      <c r="AY12" s="625"/>
      <c r="AZ12" s="625"/>
      <c r="BA12" s="625"/>
      <c r="BB12" s="625"/>
      <c r="BC12" s="625"/>
      <c r="BD12" s="625"/>
      <c r="BE12" s="625"/>
      <c r="BF12" s="626"/>
      <c r="BG12" s="627">
        <v>1550572</v>
      </c>
      <c r="BH12" s="628"/>
      <c r="BI12" s="628"/>
      <c r="BJ12" s="628"/>
      <c r="BK12" s="628"/>
      <c r="BL12" s="628"/>
      <c r="BM12" s="628"/>
      <c r="BN12" s="629"/>
      <c r="BO12" s="663">
        <v>42.3</v>
      </c>
      <c r="BP12" s="663"/>
      <c r="BQ12" s="663"/>
      <c r="BR12" s="663"/>
      <c r="BS12" s="664" t="s">
        <v>175</v>
      </c>
      <c r="BT12" s="664"/>
      <c r="BU12" s="664"/>
      <c r="BV12" s="664"/>
      <c r="BW12" s="664"/>
      <c r="BX12" s="664"/>
      <c r="BY12" s="664"/>
      <c r="BZ12" s="664"/>
      <c r="CA12" s="664"/>
      <c r="CB12" s="695"/>
      <c r="CD12" s="624" t="s">
        <v>257</v>
      </c>
      <c r="CE12" s="625"/>
      <c r="CF12" s="625"/>
      <c r="CG12" s="625"/>
      <c r="CH12" s="625"/>
      <c r="CI12" s="625"/>
      <c r="CJ12" s="625"/>
      <c r="CK12" s="625"/>
      <c r="CL12" s="625"/>
      <c r="CM12" s="625"/>
      <c r="CN12" s="625"/>
      <c r="CO12" s="625"/>
      <c r="CP12" s="625"/>
      <c r="CQ12" s="626"/>
      <c r="CR12" s="627">
        <v>837225</v>
      </c>
      <c r="CS12" s="628"/>
      <c r="CT12" s="628"/>
      <c r="CU12" s="628"/>
      <c r="CV12" s="628"/>
      <c r="CW12" s="628"/>
      <c r="CX12" s="628"/>
      <c r="CY12" s="629"/>
      <c r="CZ12" s="663">
        <v>3.8</v>
      </c>
      <c r="DA12" s="663"/>
      <c r="DB12" s="663"/>
      <c r="DC12" s="663"/>
      <c r="DD12" s="633">
        <v>60990</v>
      </c>
      <c r="DE12" s="628"/>
      <c r="DF12" s="628"/>
      <c r="DG12" s="628"/>
      <c r="DH12" s="628"/>
      <c r="DI12" s="628"/>
      <c r="DJ12" s="628"/>
      <c r="DK12" s="628"/>
      <c r="DL12" s="628"/>
      <c r="DM12" s="628"/>
      <c r="DN12" s="628"/>
      <c r="DO12" s="628"/>
      <c r="DP12" s="629"/>
      <c r="DQ12" s="633">
        <v>105910</v>
      </c>
      <c r="DR12" s="628"/>
      <c r="DS12" s="628"/>
      <c r="DT12" s="628"/>
      <c r="DU12" s="628"/>
      <c r="DV12" s="628"/>
      <c r="DW12" s="628"/>
      <c r="DX12" s="628"/>
      <c r="DY12" s="628"/>
      <c r="DZ12" s="628"/>
      <c r="EA12" s="628"/>
      <c r="EB12" s="628"/>
      <c r="EC12" s="662"/>
    </row>
    <row r="13" spans="2:143" ht="11.25" customHeight="1">
      <c r="B13" s="624" t="s">
        <v>258</v>
      </c>
      <c r="C13" s="625"/>
      <c r="D13" s="625"/>
      <c r="E13" s="625"/>
      <c r="F13" s="625"/>
      <c r="G13" s="625"/>
      <c r="H13" s="625"/>
      <c r="I13" s="625"/>
      <c r="J13" s="625"/>
      <c r="K13" s="625"/>
      <c r="L13" s="625"/>
      <c r="M13" s="625"/>
      <c r="N13" s="625"/>
      <c r="O13" s="625"/>
      <c r="P13" s="625"/>
      <c r="Q13" s="626"/>
      <c r="R13" s="627" t="s">
        <v>247</v>
      </c>
      <c r="S13" s="628"/>
      <c r="T13" s="628"/>
      <c r="U13" s="628"/>
      <c r="V13" s="628"/>
      <c r="W13" s="628"/>
      <c r="X13" s="628"/>
      <c r="Y13" s="629"/>
      <c r="Z13" s="663" t="s">
        <v>247</v>
      </c>
      <c r="AA13" s="663"/>
      <c r="AB13" s="663"/>
      <c r="AC13" s="663"/>
      <c r="AD13" s="664" t="s">
        <v>175</v>
      </c>
      <c r="AE13" s="664"/>
      <c r="AF13" s="664"/>
      <c r="AG13" s="664"/>
      <c r="AH13" s="664"/>
      <c r="AI13" s="664"/>
      <c r="AJ13" s="664"/>
      <c r="AK13" s="664"/>
      <c r="AL13" s="630" t="s">
        <v>130</v>
      </c>
      <c r="AM13" s="631"/>
      <c r="AN13" s="631"/>
      <c r="AO13" s="665"/>
      <c r="AP13" s="624" t="s">
        <v>259</v>
      </c>
      <c r="AQ13" s="625"/>
      <c r="AR13" s="625"/>
      <c r="AS13" s="625"/>
      <c r="AT13" s="625"/>
      <c r="AU13" s="625"/>
      <c r="AV13" s="625"/>
      <c r="AW13" s="625"/>
      <c r="AX13" s="625"/>
      <c r="AY13" s="625"/>
      <c r="AZ13" s="625"/>
      <c r="BA13" s="625"/>
      <c r="BB13" s="625"/>
      <c r="BC13" s="625"/>
      <c r="BD13" s="625"/>
      <c r="BE13" s="625"/>
      <c r="BF13" s="626"/>
      <c r="BG13" s="627">
        <v>1541101</v>
      </c>
      <c r="BH13" s="628"/>
      <c r="BI13" s="628"/>
      <c r="BJ13" s="628"/>
      <c r="BK13" s="628"/>
      <c r="BL13" s="628"/>
      <c r="BM13" s="628"/>
      <c r="BN13" s="629"/>
      <c r="BO13" s="663">
        <v>42.1</v>
      </c>
      <c r="BP13" s="663"/>
      <c r="BQ13" s="663"/>
      <c r="BR13" s="663"/>
      <c r="BS13" s="664" t="s">
        <v>247</v>
      </c>
      <c r="BT13" s="664"/>
      <c r="BU13" s="664"/>
      <c r="BV13" s="664"/>
      <c r="BW13" s="664"/>
      <c r="BX13" s="664"/>
      <c r="BY13" s="664"/>
      <c r="BZ13" s="664"/>
      <c r="CA13" s="664"/>
      <c r="CB13" s="695"/>
      <c r="CD13" s="624" t="s">
        <v>260</v>
      </c>
      <c r="CE13" s="625"/>
      <c r="CF13" s="625"/>
      <c r="CG13" s="625"/>
      <c r="CH13" s="625"/>
      <c r="CI13" s="625"/>
      <c r="CJ13" s="625"/>
      <c r="CK13" s="625"/>
      <c r="CL13" s="625"/>
      <c r="CM13" s="625"/>
      <c r="CN13" s="625"/>
      <c r="CO13" s="625"/>
      <c r="CP13" s="625"/>
      <c r="CQ13" s="626"/>
      <c r="CR13" s="627">
        <v>1929939</v>
      </c>
      <c r="CS13" s="628"/>
      <c r="CT13" s="628"/>
      <c r="CU13" s="628"/>
      <c r="CV13" s="628"/>
      <c r="CW13" s="628"/>
      <c r="CX13" s="628"/>
      <c r="CY13" s="629"/>
      <c r="CZ13" s="663">
        <v>8.9</v>
      </c>
      <c r="DA13" s="663"/>
      <c r="DB13" s="663"/>
      <c r="DC13" s="663"/>
      <c r="DD13" s="633">
        <v>1292592</v>
      </c>
      <c r="DE13" s="628"/>
      <c r="DF13" s="628"/>
      <c r="DG13" s="628"/>
      <c r="DH13" s="628"/>
      <c r="DI13" s="628"/>
      <c r="DJ13" s="628"/>
      <c r="DK13" s="628"/>
      <c r="DL13" s="628"/>
      <c r="DM13" s="628"/>
      <c r="DN13" s="628"/>
      <c r="DO13" s="628"/>
      <c r="DP13" s="629"/>
      <c r="DQ13" s="633">
        <v>765947</v>
      </c>
      <c r="DR13" s="628"/>
      <c r="DS13" s="628"/>
      <c r="DT13" s="628"/>
      <c r="DU13" s="628"/>
      <c r="DV13" s="628"/>
      <c r="DW13" s="628"/>
      <c r="DX13" s="628"/>
      <c r="DY13" s="628"/>
      <c r="DZ13" s="628"/>
      <c r="EA13" s="628"/>
      <c r="EB13" s="628"/>
      <c r="EC13" s="662"/>
    </row>
    <row r="14" spans="2:143" ht="11.25" customHeight="1">
      <c r="B14" s="624" t="s">
        <v>261</v>
      </c>
      <c r="C14" s="625"/>
      <c r="D14" s="625"/>
      <c r="E14" s="625"/>
      <c r="F14" s="625"/>
      <c r="G14" s="625"/>
      <c r="H14" s="625"/>
      <c r="I14" s="625"/>
      <c r="J14" s="625"/>
      <c r="K14" s="625"/>
      <c r="L14" s="625"/>
      <c r="M14" s="625"/>
      <c r="N14" s="625"/>
      <c r="O14" s="625"/>
      <c r="P14" s="625"/>
      <c r="Q14" s="626"/>
      <c r="R14" s="627" t="s">
        <v>175</v>
      </c>
      <c r="S14" s="628"/>
      <c r="T14" s="628"/>
      <c r="U14" s="628"/>
      <c r="V14" s="628"/>
      <c r="W14" s="628"/>
      <c r="X14" s="628"/>
      <c r="Y14" s="629"/>
      <c r="Z14" s="663" t="s">
        <v>175</v>
      </c>
      <c r="AA14" s="663"/>
      <c r="AB14" s="663"/>
      <c r="AC14" s="663"/>
      <c r="AD14" s="664" t="s">
        <v>130</v>
      </c>
      <c r="AE14" s="664"/>
      <c r="AF14" s="664"/>
      <c r="AG14" s="664"/>
      <c r="AH14" s="664"/>
      <c r="AI14" s="664"/>
      <c r="AJ14" s="664"/>
      <c r="AK14" s="664"/>
      <c r="AL14" s="630" t="s">
        <v>175</v>
      </c>
      <c r="AM14" s="631"/>
      <c r="AN14" s="631"/>
      <c r="AO14" s="665"/>
      <c r="AP14" s="624" t="s">
        <v>262</v>
      </c>
      <c r="AQ14" s="625"/>
      <c r="AR14" s="625"/>
      <c r="AS14" s="625"/>
      <c r="AT14" s="625"/>
      <c r="AU14" s="625"/>
      <c r="AV14" s="625"/>
      <c r="AW14" s="625"/>
      <c r="AX14" s="625"/>
      <c r="AY14" s="625"/>
      <c r="AZ14" s="625"/>
      <c r="BA14" s="625"/>
      <c r="BB14" s="625"/>
      <c r="BC14" s="625"/>
      <c r="BD14" s="625"/>
      <c r="BE14" s="625"/>
      <c r="BF14" s="626"/>
      <c r="BG14" s="627">
        <v>129918</v>
      </c>
      <c r="BH14" s="628"/>
      <c r="BI14" s="628"/>
      <c r="BJ14" s="628"/>
      <c r="BK14" s="628"/>
      <c r="BL14" s="628"/>
      <c r="BM14" s="628"/>
      <c r="BN14" s="629"/>
      <c r="BO14" s="663">
        <v>3.5</v>
      </c>
      <c r="BP14" s="663"/>
      <c r="BQ14" s="663"/>
      <c r="BR14" s="663"/>
      <c r="BS14" s="664" t="s">
        <v>247</v>
      </c>
      <c r="BT14" s="664"/>
      <c r="BU14" s="664"/>
      <c r="BV14" s="664"/>
      <c r="BW14" s="664"/>
      <c r="BX14" s="664"/>
      <c r="BY14" s="664"/>
      <c r="BZ14" s="664"/>
      <c r="CA14" s="664"/>
      <c r="CB14" s="695"/>
      <c r="CD14" s="624" t="s">
        <v>263</v>
      </c>
      <c r="CE14" s="625"/>
      <c r="CF14" s="625"/>
      <c r="CG14" s="625"/>
      <c r="CH14" s="625"/>
      <c r="CI14" s="625"/>
      <c r="CJ14" s="625"/>
      <c r="CK14" s="625"/>
      <c r="CL14" s="625"/>
      <c r="CM14" s="625"/>
      <c r="CN14" s="625"/>
      <c r="CO14" s="625"/>
      <c r="CP14" s="625"/>
      <c r="CQ14" s="626"/>
      <c r="CR14" s="627">
        <v>639255</v>
      </c>
      <c r="CS14" s="628"/>
      <c r="CT14" s="628"/>
      <c r="CU14" s="628"/>
      <c r="CV14" s="628"/>
      <c r="CW14" s="628"/>
      <c r="CX14" s="628"/>
      <c r="CY14" s="629"/>
      <c r="CZ14" s="663">
        <v>2.9</v>
      </c>
      <c r="DA14" s="663"/>
      <c r="DB14" s="663"/>
      <c r="DC14" s="663"/>
      <c r="DD14" s="633">
        <v>54147</v>
      </c>
      <c r="DE14" s="628"/>
      <c r="DF14" s="628"/>
      <c r="DG14" s="628"/>
      <c r="DH14" s="628"/>
      <c r="DI14" s="628"/>
      <c r="DJ14" s="628"/>
      <c r="DK14" s="628"/>
      <c r="DL14" s="628"/>
      <c r="DM14" s="628"/>
      <c r="DN14" s="628"/>
      <c r="DO14" s="628"/>
      <c r="DP14" s="629"/>
      <c r="DQ14" s="633">
        <v>569840</v>
      </c>
      <c r="DR14" s="628"/>
      <c r="DS14" s="628"/>
      <c r="DT14" s="628"/>
      <c r="DU14" s="628"/>
      <c r="DV14" s="628"/>
      <c r="DW14" s="628"/>
      <c r="DX14" s="628"/>
      <c r="DY14" s="628"/>
      <c r="DZ14" s="628"/>
      <c r="EA14" s="628"/>
      <c r="EB14" s="628"/>
      <c r="EC14" s="662"/>
    </row>
    <row r="15" spans="2:143" ht="11.25" customHeight="1">
      <c r="B15" s="624" t="s">
        <v>264</v>
      </c>
      <c r="C15" s="625"/>
      <c r="D15" s="625"/>
      <c r="E15" s="625"/>
      <c r="F15" s="625"/>
      <c r="G15" s="625"/>
      <c r="H15" s="625"/>
      <c r="I15" s="625"/>
      <c r="J15" s="625"/>
      <c r="K15" s="625"/>
      <c r="L15" s="625"/>
      <c r="M15" s="625"/>
      <c r="N15" s="625"/>
      <c r="O15" s="625"/>
      <c r="P15" s="625"/>
      <c r="Q15" s="626"/>
      <c r="R15" s="627" t="s">
        <v>130</v>
      </c>
      <c r="S15" s="628"/>
      <c r="T15" s="628"/>
      <c r="U15" s="628"/>
      <c r="V15" s="628"/>
      <c r="W15" s="628"/>
      <c r="X15" s="628"/>
      <c r="Y15" s="629"/>
      <c r="Z15" s="663" t="s">
        <v>130</v>
      </c>
      <c r="AA15" s="663"/>
      <c r="AB15" s="663"/>
      <c r="AC15" s="663"/>
      <c r="AD15" s="664" t="s">
        <v>175</v>
      </c>
      <c r="AE15" s="664"/>
      <c r="AF15" s="664"/>
      <c r="AG15" s="664"/>
      <c r="AH15" s="664"/>
      <c r="AI15" s="664"/>
      <c r="AJ15" s="664"/>
      <c r="AK15" s="664"/>
      <c r="AL15" s="630" t="s">
        <v>130</v>
      </c>
      <c r="AM15" s="631"/>
      <c r="AN15" s="631"/>
      <c r="AO15" s="665"/>
      <c r="AP15" s="624" t="s">
        <v>265</v>
      </c>
      <c r="AQ15" s="625"/>
      <c r="AR15" s="625"/>
      <c r="AS15" s="625"/>
      <c r="AT15" s="625"/>
      <c r="AU15" s="625"/>
      <c r="AV15" s="625"/>
      <c r="AW15" s="625"/>
      <c r="AX15" s="625"/>
      <c r="AY15" s="625"/>
      <c r="AZ15" s="625"/>
      <c r="BA15" s="625"/>
      <c r="BB15" s="625"/>
      <c r="BC15" s="625"/>
      <c r="BD15" s="625"/>
      <c r="BE15" s="625"/>
      <c r="BF15" s="626"/>
      <c r="BG15" s="627">
        <v>300102</v>
      </c>
      <c r="BH15" s="628"/>
      <c r="BI15" s="628"/>
      <c r="BJ15" s="628"/>
      <c r="BK15" s="628"/>
      <c r="BL15" s="628"/>
      <c r="BM15" s="628"/>
      <c r="BN15" s="629"/>
      <c r="BO15" s="663">
        <v>8.1999999999999993</v>
      </c>
      <c r="BP15" s="663"/>
      <c r="BQ15" s="663"/>
      <c r="BR15" s="663"/>
      <c r="BS15" s="664" t="s">
        <v>247</v>
      </c>
      <c r="BT15" s="664"/>
      <c r="BU15" s="664"/>
      <c r="BV15" s="664"/>
      <c r="BW15" s="664"/>
      <c r="BX15" s="664"/>
      <c r="BY15" s="664"/>
      <c r="BZ15" s="664"/>
      <c r="CA15" s="664"/>
      <c r="CB15" s="695"/>
      <c r="CD15" s="624" t="s">
        <v>266</v>
      </c>
      <c r="CE15" s="625"/>
      <c r="CF15" s="625"/>
      <c r="CG15" s="625"/>
      <c r="CH15" s="625"/>
      <c r="CI15" s="625"/>
      <c r="CJ15" s="625"/>
      <c r="CK15" s="625"/>
      <c r="CL15" s="625"/>
      <c r="CM15" s="625"/>
      <c r="CN15" s="625"/>
      <c r="CO15" s="625"/>
      <c r="CP15" s="625"/>
      <c r="CQ15" s="626"/>
      <c r="CR15" s="627">
        <v>1141479</v>
      </c>
      <c r="CS15" s="628"/>
      <c r="CT15" s="628"/>
      <c r="CU15" s="628"/>
      <c r="CV15" s="628"/>
      <c r="CW15" s="628"/>
      <c r="CX15" s="628"/>
      <c r="CY15" s="629"/>
      <c r="CZ15" s="663">
        <v>5.2</v>
      </c>
      <c r="DA15" s="663"/>
      <c r="DB15" s="663"/>
      <c r="DC15" s="663"/>
      <c r="DD15" s="633">
        <v>129773</v>
      </c>
      <c r="DE15" s="628"/>
      <c r="DF15" s="628"/>
      <c r="DG15" s="628"/>
      <c r="DH15" s="628"/>
      <c r="DI15" s="628"/>
      <c r="DJ15" s="628"/>
      <c r="DK15" s="628"/>
      <c r="DL15" s="628"/>
      <c r="DM15" s="628"/>
      <c r="DN15" s="628"/>
      <c r="DO15" s="628"/>
      <c r="DP15" s="629"/>
      <c r="DQ15" s="633">
        <v>970556</v>
      </c>
      <c r="DR15" s="628"/>
      <c r="DS15" s="628"/>
      <c r="DT15" s="628"/>
      <c r="DU15" s="628"/>
      <c r="DV15" s="628"/>
      <c r="DW15" s="628"/>
      <c r="DX15" s="628"/>
      <c r="DY15" s="628"/>
      <c r="DZ15" s="628"/>
      <c r="EA15" s="628"/>
      <c r="EB15" s="628"/>
      <c r="EC15" s="662"/>
    </row>
    <row r="16" spans="2:143" ht="11.25" customHeight="1">
      <c r="B16" s="624" t="s">
        <v>267</v>
      </c>
      <c r="C16" s="625"/>
      <c r="D16" s="625"/>
      <c r="E16" s="625"/>
      <c r="F16" s="625"/>
      <c r="G16" s="625"/>
      <c r="H16" s="625"/>
      <c r="I16" s="625"/>
      <c r="J16" s="625"/>
      <c r="K16" s="625"/>
      <c r="L16" s="625"/>
      <c r="M16" s="625"/>
      <c r="N16" s="625"/>
      <c r="O16" s="625"/>
      <c r="P16" s="625"/>
      <c r="Q16" s="626"/>
      <c r="R16" s="627">
        <v>10822</v>
      </c>
      <c r="S16" s="628"/>
      <c r="T16" s="628"/>
      <c r="U16" s="628"/>
      <c r="V16" s="628"/>
      <c r="W16" s="628"/>
      <c r="X16" s="628"/>
      <c r="Y16" s="629"/>
      <c r="Z16" s="663">
        <v>0</v>
      </c>
      <c r="AA16" s="663"/>
      <c r="AB16" s="663"/>
      <c r="AC16" s="663"/>
      <c r="AD16" s="664">
        <v>10822</v>
      </c>
      <c r="AE16" s="664"/>
      <c r="AF16" s="664"/>
      <c r="AG16" s="664"/>
      <c r="AH16" s="664"/>
      <c r="AI16" s="664"/>
      <c r="AJ16" s="664"/>
      <c r="AK16" s="664"/>
      <c r="AL16" s="630">
        <v>0.1</v>
      </c>
      <c r="AM16" s="631"/>
      <c r="AN16" s="631"/>
      <c r="AO16" s="665"/>
      <c r="AP16" s="624" t="s">
        <v>268</v>
      </c>
      <c r="AQ16" s="625"/>
      <c r="AR16" s="625"/>
      <c r="AS16" s="625"/>
      <c r="AT16" s="625"/>
      <c r="AU16" s="625"/>
      <c r="AV16" s="625"/>
      <c r="AW16" s="625"/>
      <c r="AX16" s="625"/>
      <c r="AY16" s="625"/>
      <c r="AZ16" s="625"/>
      <c r="BA16" s="625"/>
      <c r="BB16" s="625"/>
      <c r="BC16" s="625"/>
      <c r="BD16" s="625"/>
      <c r="BE16" s="625"/>
      <c r="BF16" s="626"/>
      <c r="BG16" s="627" t="s">
        <v>130</v>
      </c>
      <c r="BH16" s="628"/>
      <c r="BI16" s="628"/>
      <c r="BJ16" s="628"/>
      <c r="BK16" s="628"/>
      <c r="BL16" s="628"/>
      <c r="BM16" s="628"/>
      <c r="BN16" s="629"/>
      <c r="BO16" s="663" t="s">
        <v>175</v>
      </c>
      <c r="BP16" s="663"/>
      <c r="BQ16" s="663"/>
      <c r="BR16" s="663"/>
      <c r="BS16" s="664" t="s">
        <v>247</v>
      </c>
      <c r="BT16" s="664"/>
      <c r="BU16" s="664"/>
      <c r="BV16" s="664"/>
      <c r="BW16" s="664"/>
      <c r="BX16" s="664"/>
      <c r="BY16" s="664"/>
      <c r="BZ16" s="664"/>
      <c r="CA16" s="664"/>
      <c r="CB16" s="695"/>
      <c r="CD16" s="624" t="s">
        <v>269</v>
      </c>
      <c r="CE16" s="625"/>
      <c r="CF16" s="625"/>
      <c r="CG16" s="625"/>
      <c r="CH16" s="625"/>
      <c r="CI16" s="625"/>
      <c r="CJ16" s="625"/>
      <c r="CK16" s="625"/>
      <c r="CL16" s="625"/>
      <c r="CM16" s="625"/>
      <c r="CN16" s="625"/>
      <c r="CO16" s="625"/>
      <c r="CP16" s="625"/>
      <c r="CQ16" s="626"/>
      <c r="CR16" s="627">
        <v>2227917</v>
      </c>
      <c r="CS16" s="628"/>
      <c r="CT16" s="628"/>
      <c r="CU16" s="628"/>
      <c r="CV16" s="628"/>
      <c r="CW16" s="628"/>
      <c r="CX16" s="628"/>
      <c r="CY16" s="629"/>
      <c r="CZ16" s="663">
        <v>10.199999999999999</v>
      </c>
      <c r="DA16" s="663"/>
      <c r="DB16" s="663"/>
      <c r="DC16" s="663"/>
      <c r="DD16" s="633" t="s">
        <v>130</v>
      </c>
      <c r="DE16" s="628"/>
      <c r="DF16" s="628"/>
      <c r="DG16" s="628"/>
      <c r="DH16" s="628"/>
      <c r="DI16" s="628"/>
      <c r="DJ16" s="628"/>
      <c r="DK16" s="628"/>
      <c r="DL16" s="628"/>
      <c r="DM16" s="628"/>
      <c r="DN16" s="628"/>
      <c r="DO16" s="628"/>
      <c r="DP16" s="629"/>
      <c r="DQ16" s="633">
        <v>299699</v>
      </c>
      <c r="DR16" s="628"/>
      <c r="DS16" s="628"/>
      <c r="DT16" s="628"/>
      <c r="DU16" s="628"/>
      <c r="DV16" s="628"/>
      <c r="DW16" s="628"/>
      <c r="DX16" s="628"/>
      <c r="DY16" s="628"/>
      <c r="DZ16" s="628"/>
      <c r="EA16" s="628"/>
      <c r="EB16" s="628"/>
      <c r="EC16" s="662"/>
    </row>
    <row r="17" spans="2:133" ht="11.25" customHeight="1">
      <c r="B17" s="624" t="s">
        <v>270</v>
      </c>
      <c r="C17" s="625"/>
      <c r="D17" s="625"/>
      <c r="E17" s="625"/>
      <c r="F17" s="625"/>
      <c r="G17" s="625"/>
      <c r="H17" s="625"/>
      <c r="I17" s="625"/>
      <c r="J17" s="625"/>
      <c r="K17" s="625"/>
      <c r="L17" s="625"/>
      <c r="M17" s="625"/>
      <c r="N17" s="625"/>
      <c r="O17" s="625"/>
      <c r="P17" s="625"/>
      <c r="Q17" s="626"/>
      <c r="R17" s="627">
        <v>65354</v>
      </c>
      <c r="S17" s="628"/>
      <c r="T17" s="628"/>
      <c r="U17" s="628"/>
      <c r="V17" s="628"/>
      <c r="W17" s="628"/>
      <c r="X17" s="628"/>
      <c r="Y17" s="629"/>
      <c r="Z17" s="663">
        <v>0.3</v>
      </c>
      <c r="AA17" s="663"/>
      <c r="AB17" s="663"/>
      <c r="AC17" s="663"/>
      <c r="AD17" s="664">
        <v>65354</v>
      </c>
      <c r="AE17" s="664"/>
      <c r="AF17" s="664"/>
      <c r="AG17" s="664"/>
      <c r="AH17" s="664"/>
      <c r="AI17" s="664"/>
      <c r="AJ17" s="664"/>
      <c r="AK17" s="664"/>
      <c r="AL17" s="630">
        <v>0.7</v>
      </c>
      <c r="AM17" s="631"/>
      <c r="AN17" s="631"/>
      <c r="AO17" s="665"/>
      <c r="AP17" s="624" t="s">
        <v>271</v>
      </c>
      <c r="AQ17" s="625"/>
      <c r="AR17" s="625"/>
      <c r="AS17" s="625"/>
      <c r="AT17" s="625"/>
      <c r="AU17" s="625"/>
      <c r="AV17" s="625"/>
      <c r="AW17" s="625"/>
      <c r="AX17" s="625"/>
      <c r="AY17" s="625"/>
      <c r="AZ17" s="625"/>
      <c r="BA17" s="625"/>
      <c r="BB17" s="625"/>
      <c r="BC17" s="625"/>
      <c r="BD17" s="625"/>
      <c r="BE17" s="625"/>
      <c r="BF17" s="626"/>
      <c r="BG17" s="627" t="s">
        <v>130</v>
      </c>
      <c r="BH17" s="628"/>
      <c r="BI17" s="628"/>
      <c r="BJ17" s="628"/>
      <c r="BK17" s="628"/>
      <c r="BL17" s="628"/>
      <c r="BM17" s="628"/>
      <c r="BN17" s="629"/>
      <c r="BO17" s="663" t="s">
        <v>130</v>
      </c>
      <c r="BP17" s="663"/>
      <c r="BQ17" s="663"/>
      <c r="BR17" s="663"/>
      <c r="BS17" s="664" t="s">
        <v>130</v>
      </c>
      <c r="BT17" s="664"/>
      <c r="BU17" s="664"/>
      <c r="BV17" s="664"/>
      <c r="BW17" s="664"/>
      <c r="BX17" s="664"/>
      <c r="BY17" s="664"/>
      <c r="BZ17" s="664"/>
      <c r="CA17" s="664"/>
      <c r="CB17" s="695"/>
      <c r="CD17" s="624" t="s">
        <v>272</v>
      </c>
      <c r="CE17" s="625"/>
      <c r="CF17" s="625"/>
      <c r="CG17" s="625"/>
      <c r="CH17" s="625"/>
      <c r="CI17" s="625"/>
      <c r="CJ17" s="625"/>
      <c r="CK17" s="625"/>
      <c r="CL17" s="625"/>
      <c r="CM17" s="625"/>
      <c r="CN17" s="625"/>
      <c r="CO17" s="625"/>
      <c r="CP17" s="625"/>
      <c r="CQ17" s="626"/>
      <c r="CR17" s="627">
        <v>2242442</v>
      </c>
      <c r="CS17" s="628"/>
      <c r="CT17" s="628"/>
      <c r="CU17" s="628"/>
      <c r="CV17" s="628"/>
      <c r="CW17" s="628"/>
      <c r="CX17" s="628"/>
      <c r="CY17" s="629"/>
      <c r="CZ17" s="663">
        <v>10.3</v>
      </c>
      <c r="DA17" s="663"/>
      <c r="DB17" s="663"/>
      <c r="DC17" s="663"/>
      <c r="DD17" s="633" t="s">
        <v>175</v>
      </c>
      <c r="DE17" s="628"/>
      <c r="DF17" s="628"/>
      <c r="DG17" s="628"/>
      <c r="DH17" s="628"/>
      <c r="DI17" s="628"/>
      <c r="DJ17" s="628"/>
      <c r="DK17" s="628"/>
      <c r="DL17" s="628"/>
      <c r="DM17" s="628"/>
      <c r="DN17" s="628"/>
      <c r="DO17" s="628"/>
      <c r="DP17" s="629"/>
      <c r="DQ17" s="633">
        <v>1710032</v>
      </c>
      <c r="DR17" s="628"/>
      <c r="DS17" s="628"/>
      <c r="DT17" s="628"/>
      <c r="DU17" s="628"/>
      <c r="DV17" s="628"/>
      <c r="DW17" s="628"/>
      <c r="DX17" s="628"/>
      <c r="DY17" s="628"/>
      <c r="DZ17" s="628"/>
      <c r="EA17" s="628"/>
      <c r="EB17" s="628"/>
      <c r="EC17" s="662"/>
    </row>
    <row r="18" spans="2:133" ht="11.25" customHeight="1">
      <c r="B18" s="624" t="s">
        <v>273</v>
      </c>
      <c r="C18" s="625"/>
      <c r="D18" s="625"/>
      <c r="E18" s="625"/>
      <c r="F18" s="625"/>
      <c r="G18" s="625"/>
      <c r="H18" s="625"/>
      <c r="I18" s="625"/>
      <c r="J18" s="625"/>
      <c r="K18" s="625"/>
      <c r="L18" s="625"/>
      <c r="M18" s="625"/>
      <c r="N18" s="625"/>
      <c r="O18" s="625"/>
      <c r="P18" s="625"/>
      <c r="Q18" s="626"/>
      <c r="R18" s="627">
        <v>12754</v>
      </c>
      <c r="S18" s="628"/>
      <c r="T18" s="628"/>
      <c r="U18" s="628"/>
      <c r="V18" s="628"/>
      <c r="W18" s="628"/>
      <c r="X18" s="628"/>
      <c r="Y18" s="629"/>
      <c r="Z18" s="663">
        <v>0.1</v>
      </c>
      <c r="AA18" s="663"/>
      <c r="AB18" s="663"/>
      <c r="AC18" s="663"/>
      <c r="AD18" s="664">
        <v>12754</v>
      </c>
      <c r="AE18" s="664"/>
      <c r="AF18" s="664"/>
      <c r="AG18" s="664"/>
      <c r="AH18" s="664"/>
      <c r="AI18" s="664"/>
      <c r="AJ18" s="664"/>
      <c r="AK18" s="664"/>
      <c r="AL18" s="630">
        <v>0.1</v>
      </c>
      <c r="AM18" s="631"/>
      <c r="AN18" s="631"/>
      <c r="AO18" s="665"/>
      <c r="AP18" s="624" t="s">
        <v>274</v>
      </c>
      <c r="AQ18" s="625"/>
      <c r="AR18" s="625"/>
      <c r="AS18" s="625"/>
      <c r="AT18" s="625"/>
      <c r="AU18" s="625"/>
      <c r="AV18" s="625"/>
      <c r="AW18" s="625"/>
      <c r="AX18" s="625"/>
      <c r="AY18" s="625"/>
      <c r="AZ18" s="625"/>
      <c r="BA18" s="625"/>
      <c r="BB18" s="625"/>
      <c r="BC18" s="625"/>
      <c r="BD18" s="625"/>
      <c r="BE18" s="625"/>
      <c r="BF18" s="626"/>
      <c r="BG18" s="627" t="s">
        <v>130</v>
      </c>
      <c r="BH18" s="628"/>
      <c r="BI18" s="628"/>
      <c r="BJ18" s="628"/>
      <c r="BK18" s="628"/>
      <c r="BL18" s="628"/>
      <c r="BM18" s="628"/>
      <c r="BN18" s="629"/>
      <c r="BO18" s="663" t="s">
        <v>247</v>
      </c>
      <c r="BP18" s="663"/>
      <c r="BQ18" s="663"/>
      <c r="BR18" s="663"/>
      <c r="BS18" s="664" t="s">
        <v>175</v>
      </c>
      <c r="BT18" s="664"/>
      <c r="BU18" s="664"/>
      <c r="BV18" s="664"/>
      <c r="BW18" s="664"/>
      <c r="BX18" s="664"/>
      <c r="BY18" s="664"/>
      <c r="BZ18" s="664"/>
      <c r="CA18" s="664"/>
      <c r="CB18" s="695"/>
      <c r="CD18" s="624" t="s">
        <v>275</v>
      </c>
      <c r="CE18" s="625"/>
      <c r="CF18" s="625"/>
      <c r="CG18" s="625"/>
      <c r="CH18" s="625"/>
      <c r="CI18" s="625"/>
      <c r="CJ18" s="625"/>
      <c r="CK18" s="625"/>
      <c r="CL18" s="625"/>
      <c r="CM18" s="625"/>
      <c r="CN18" s="625"/>
      <c r="CO18" s="625"/>
      <c r="CP18" s="625"/>
      <c r="CQ18" s="626"/>
      <c r="CR18" s="627" t="s">
        <v>130</v>
      </c>
      <c r="CS18" s="628"/>
      <c r="CT18" s="628"/>
      <c r="CU18" s="628"/>
      <c r="CV18" s="628"/>
      <c r="CW18" s="628"/>
      <c r="CX18" s="628"/>
      <c r="CY18" s="629"/>
      <c r="CZ18" s="663" t="s">
        <v>247</v>
      </c>
      <c r="DA18" s="663"/>
      <c r="DB18" s="663"/>
      <c r="DC18" s="663"/>
      <c r="DD18" s="633" t="s">
        <v>247</v>
      </c>
      <c r="DE18" s="628"/>
      <c r="DF18" s="628"/>
      <c r="DG18" s="628"/>
      <c r="DH18" s="628"/>
      <c r="DI18" s="628"/>
      <c r="DJ18" s="628"/>
      <c r="DK18" s="628"/>
      <c r="DL18" s="628"/>
      <c r="DM18" s="628"/>
      <c r="DN18" s="628"/>
      <c r="DO18" s="628"/>
      <c r="DP18" s="629"/>
      <c r="DQ18" s="633" t="s">
        <v>130</v>
      </c>
      <c r="DR18" s="628"/>
      <c r="DS18" s="628"/>
      <c r="DT18" s="628"/>
      <c r="DU18" s="628"/>
      <c r="DV18" s="628"/>
      <c r="DW18" s="628"/>
      <c r="DX18" s="628"/>
      <c r="DY18" s="628"/>
      <c r="DZ18" s="628"/>
      <c r="EA18" s="628"/>
      <c r="EB18" s="628"/>
      <c r="EC18" s="662"/>
    </row>
    <row r="19" spans="2:133" ht="11.25" customHeight="1">
      <c r="B19" s="624" t="s">
        <v>276</v>
      </c>
      <c r="C19" s="625"/>
      <c r="D19" s="625"/>
      <c r="E19" s="625"/>
      <c r="F19" s="625"/>
      <c r="G19" s="625"/>
      <c r="H19" s="625"/>
      <c r="I19" s="625"/>
      <c r="J19" s="625"/>
      <c r="K19" s="625"/>
      <c r="L19" s="625"/>
      <c r="M19" s="625"/>
      <c r="N19" s="625"/>
      <c r="O19" s="625"/>
      <c r="P19" s="625"/>
      <c r="Q19" s="626"/>
      <c r="R19" s="627">
        <v>11943</v>
      </c>
      <c r="S19" s="628"/>
      <c r="T19" s="628"/>
      <c r="U19" s="628"/>
      <c r="V19" s="628"/>
      <c r="W19" s="628"/>
      <c r="X19" s="628"/>
      <c r="Y19" s="629"/>
      <c r="Z19" s="663">
        <v>0.1</v>
      </c>
      <c r="AA19" s="663"/>
      <c r="AB19" s="663"/>
      <c r="AC19" s="663"/>
      <c r="AD19" s="664">
        <v>11943</v>
      </c>
      <c r="AE19" s="664"/>
      <c r="AF19" s="664"/>
      <c r="AG19" s="664"/>
      <c r="AH19" s="664"/>
      <c r="AI19" s="664"/>
      <c r="AJ19" s="664"/>
      <c r="AK19" s="664"/>
      <c r="AL19" s="630">
        <v>0.1</v>
      </c>
      <c r="AM19" s="631"/>
      <c r="AN19" s="631"/>
      <c r="AO19" s="665"/>
      <c r="AP19" s="624" t="s">
        <v>277</v>
      </c>
      <c r="AQ19" s="625"/>
      <c r="AR19" s="625"/>
      <c r="AS19" s="625"/>
      <c r="AT19" s="625"/>
      <c r="AU19" s="625"/>
      <c r="AV19" s="625"/>
      <c r="AW19" s="625"/>
      <c r="AX19" s="625"/>
      <c r="AY19" s="625"/>
      <c r="AZ19" s="625"/>
      <c r="BA19" s="625"/>
      <c r="BB19" s="625"/>
      <c r="BC19" s="625"/>
      <c r="BD19" s="625"/>
      <c r="BE19" s="625"/>
      <c r="BF19" s="626"/>
      <c r="BG19" s="627">
        <v>180775</v>
      </c>
      <c r="BH19" s="628"/>
      <c r="BI19" s="628"/>
      <c r="BJ19" s="628"/>
      <c r="BK19" s="628"/>
      <c r="BL19" s="628"/>
      <c r="BM19" s="628"/>
      <c r="BN19" s="629"/>
      <c r="BO19" s="663">
        <v>4.9000000000000004</v>
      </c>
      <c r="BP19" s="663"/>
      <c r="BQ19" s="663"/>
      <c r="BR19" s="663"/>
      <c r="BS19" s="664" t="s">
        <v>247</v>
      </c>
      <c r="BT19" s="664"/>
      <c r="BU19" s="664"/>
      <c r="BV19" s="664"/>
      <c r="BW19" s="664"/>
      <c r="BX19" s="664"/>
      <c r="BY19" s="664"/>
      <c r="BZ19" s="664"/>
      <c r="CA19" s="664"/>
      <c r="CB19" s="695"/>
      <c r="CD19" s="624" t="s">
        <v>278</v>
      </c>
      <c r="CE19" s="625"/>
      <c r="CF19" s="625"/>
      <c r="CG19" s="625"/>
      <c r="CH19" s="625"/>
      <c r="CI19" s="625"/>
      <c r="CJ19" s="625"/>
      <c r="CK19" s="625"/>
      <c r="CL19" s="625"/>
      <c r="CM19" s="625"/>
      <c r="CN19" s="625"/>
      <c r="CO19" s="625"/>
      <c r="CP19" s="625"/>
      <c r="CQ19" s="626"/>
      <c r="CR19" s="627" t="s">
        <v>175</v>
      </c>
      <c r="CS19" s="628"/>
      <c r="CT19" s="628"/>
      <c r="CU19" s="628"/>
      <c r="CV19" s="628"/>
      <c r="CW19" s="628"/>
      <c r="CX19" s="628"/>
      <c r="CY19" s="629"/>
      <c r="CZ19" s="663" t="s">
        <v>175</v>
      </c>
      <c r="DA19" s="663"/>
      <c r="DB19" s="663"/>
      <c r="DC19" s="663"/>
      <c r="DD19" s="633" t="s">
        <v>175</v>
      </c>
      <c r="DE19" s="628"/>
      <c r="DF19" s="628"/>
      <c r="DG19" s="628"/>
      <c r="DH19" s="628"/>
      <c r="DI19" s="628"/>
      <c r="DJ19" s="628"/>
      <c r="DK19" s="628"/>
      <c r="DL19" s="628"/>
      <c r="DM19" s="628"/>
      <c r="DN19" s="628"/>
      <c r="DO19" s="628"/>
      <c r="DP19" s="629"/>
      <c r="DQ19" s="633" t="s">
        <v>130</v>
      </c>
      <c r="DR19" s="628"/>
      <c r="DS19" s="628"/>
      <c r="DT19" s="628"/>
      <c r="DU19" s="628"/>
      <c r="DV19" s="628"/>
      <c r="DW19" s="628"/>
      <c r="DX19" s="628"/>
      <c r="DY19" s="628"/>
      <c r="DZ19" s="628"/>
      <c r="EA19" s="628"/>
      <c r="EB19" s="628"/>
      <c r="EC19" s="662"/>
    </row>
    <row r="20" spans="2:133" ht="11.25" customHeight="1">
      <c r="B20" s="696" t="s">
        <v>279</v>
      </c>
      <c r="C20" s="697"/>
      <c r="D20" s="697"/>
      <c r="E20" s="697"/>
      <c r="F20" s="697"/>
      <c r="G20" s="697"/>
      <c r="H20" s="697"/>
      <c r="I20" s="697"/>
      <c r="J20" s="697"/>
      <c r="K20" s="697"/>
      <c r="L20" s="697"/>
      <c r="M20" s="697"/>
      <c r="N20" s="697"/>
      <c r="O20" s="697"/>
      <c r="P20" s="697"/>
      <c r="Q20" s="698"/>
      <c r="R20" s="627">
        <v>811</v>
      </c>
      <c r="S20" s="628"/>
      <c r="T20" s="628"/>
      <c r="U20" s="628"/>
      <c r="V20" s="628"/>
      <c r="W20" s="628"/>
      <c r="X20" s="628"/>
      <c r="Y20" s="629"/>
      <c r="Z20" s="663">
        <v>0</v>
      </c>
      <c r="AA20" s="663"/>
      <c r="AB20" s="663"/>
      <c r="AC20" s="663"/>
      <c r="AD20" s="664">
        <v>811</v>
      </c>
      <c r="AE20" s="664"/>
      <c r="AF20" s="664"/>
      <c r="AG20" s="664"/>
      <c r="AH20" s="664"/>
      <c r="AI20" s="664"/>
      <c r="AJ20" s="664"/>
      <c r="AK20" s="664"/>
      <c r="AL20" s="630">
        <v>0</v>
      </c>
      <c r="AM20" s="631"/>
      <c r="AN20" s="631"/>
      <c r="AO20" s="665"/>
      <c r="AP20" s="624" t="s">
        <v>280</v>
      </c>
      <c r="AQ20" s="625"/>
      <c r="AR20" s="625"/>
      <c r="AS20" s="625"/>
      <c r="AT20" s="625"/>
      <c r="AU20" s="625"/>
      <c r="AV20" s="625"/>
      <c r="AW20" s="625"/>
      <c r="AX20" s="625"/>
      <c r="AY20" s="625"/>
      <c r="AZ20" s="625"/>
      <c r="BA20" s="625"/>
      <c r="BB20" s="625"/>
      <c r="BC20" s="625"/>
      <c r="BD20" s="625"/>
      <c r="BE20" s="625"/>
      <c r="BF20" s="626"/>
      <c r="BG20" s="627">
        <v>180775</v>
      </c>
      <c r="BH20" s="628"/>
      <c r="BI20" s="628"/>
      <c r="BJ20" s="628"/>
      <c r="BK20" s="628"/>
      <c r="BL20" s="628"/>
      <c r="BM20" s="628"/>
      <c r="BN20" s="629"/>
      <c r="BO20" s="663">
        <v>4.9000000000000004</v>
      </c>
      <c r="BP20" s="663"/>
      <c r="BQ20" s="663"/>
      <c r="BR20" s="663"/>
      <c r="BS20" s="664" t="s">
        <v>247</v>
      </c>
      <c r="BT20" s="664"/>
      <c r="BU20" s="664"/>
      <c r="BV20" s="664"/>
      <c r="BW20" s="664"/>
      <c r="BX20" s="664"/>
      <c r="BY20" s="664"/>
      <c r="BZ20" s="664"/>
      <c r="CA20" s="664"/>
      <c r="CB20" s="695"/>
      <c r="CD20" s="624" t="s">
        <v>281</v>
      </c>
      <c r="CE20" s="625"/>
      <c r="CF20" s="625"/>
      <c r="CG20" s="625"/>
      <c r="CH20" s="625"/>
      <c r="CI20" s="625"/>
      <c r="CJ20" s="625"/>
      <c r="CK20" s="625"/>
      <c r="CL20" s="625"/>
      <c r="CM20" s="625"/>
      <c r="CN20" s="625"/>
      <c r="CO20" s="625"/>
      <c r="CP20" s="625"/>
      <c r="CQ20" s="626"/>
      <c r="CR20" s="627">
        <v>21780216</v>
      </c>
      <c r="CS20" s="628"/>
      <c r="CT20" s="628"/>
      <c r="CU20" s="628"/>
      <c r="CV20" s="628"/>
      <c r="CW20" s="628"/>
      <c r="CX20" s="628"/>
      <c r="CY20" s="629"/>
      <c r="CZ20" s="663">
        <v>100</v>
      </c>
      <c r="DA20" s="663"/>
      <c r="DB20" s="663"/>
      <c r="DC20" s="663"/>
      <c r="DD20" s="633">
        <v>2001255</v>
      </c>
      <c r="DE20" s="628"/>
      <c r="DF20" s="628"/>
      <c r="DG20" s="628"/>
      <c r="DH20" s="628"/>
      <c r="DI20" s="628"/>
      <c r="DJ20" s="628"/>
      <c r="DK20" s="628"/>
      <c r="DL20" s="628"/>
      <c r="DM20" s="628"/>
      <c r="DN20" s="628"/>
      <c r="DO20" s="628"/>
      <c r="DP20" s="629"/>
      <c r="DQ20" s="633">
        <v>11340252</v>
      </c>
      <c r="DR20" s="628"/>
      <c r="DS20" s="628"/>
      <c r="DT20" s="628"/>
      <c r="DU20" s="628"/>
      <c r="DV20" s="628"/>
      <c r="DW20" s="628"/>
      <c r="DX20" s="628"/>
      <c r="DY20" s="628"/>
      <c r="DZ20" s="628"/>
      <c r="EA20" s="628"/>
      <c r="EB20" s="628"/>
      <c r="EC20" s="662"/>
    </row>
    <row r="21" spans="2:133" ht="11.25" customHeight="1">
      <c r="B21" s="624" t="s">
        <v>282</v>
      </c>
      <c r="C21" s="625"/>
      <c r="D21" s="625"/>
      <c r="E21" s="625"/>
      <c r="F21" s="625"/>
      <c r="G21" s="625"/>
      <c r="H21" s="625"/>
      <c r="I21" s="625"/>
      <c r="J21" s="625"/>
      <c r="K21" s="625"/>
      <c r="L21" s="625"/>
      <c r="M21" s="625"/>
      <c r="N21" s="625"/>
      <c r="O21" s="625"/>
      <c r="P21" s="625"/>
      <c r="Q21" s="626"/>
      <c r="R21" s="627">
        <v>6140418</v>
      </c>
      <c r="S21" s="628"/>
      <c r="T21" s="628"/>
      <c r="U21" s="628"/>
      <c r="V21" s="628"/>
      <c r="W21" s="628"/>
      <c r="X21" s="628"/>
      <c r="Y21" s="629"/>
      <c r="Z21" s="663">
        <v>26.8</v>
      </c>
      <c r="AA21" s="663"/>
      <c r="AB21" s="663"/>
      <c r="AC21" s="663"/>
      <c r="AD21" s="664">
        <v>4555457</v>
      </c>
      <c r="AE21" s="664"/>
      <c r="AF21" s="664"/>
      <c r="AG21" s="664"/>
      <c r="AH21" s="664"/>
      <c r="AI21" s="664"/>
      <c r="AJ21" s="664"/>
      <c r="AK21" s="664"/>
      <c r="AL21" s="630">
        <v>49.5</v>
      </c>
      <c r="AM21" s="631"/>
      <c r="AN21" s="631"/>
      <c r="AO21" s="665"/>
      <c r="AP21" s="624" t="s">
        <v>283</v>
      </c>
      <c r="AQ21" s="699"/>
      <c r="AR21" s="699"/>
      <c r="AS21" s="699"/>
      <c r="AT21" s="699"/>
      <c r="AU21" s="699"/>
      <c r="AV21" s="699"/>
      <c r="AW21" s="699"/>
      <c r="AX21" s="699"/>
      <c r="AY21" s="699"/>
      <c r="AZ21" s="699"/>
      <c r="BA21" s="699"/>
      <c r="BB21" s="699"/>
      <c r="BC21" s="699"/>
      <c r="BD21" s="699"/>
      <c r="BE21" s="699"/>
      <c r="BF21" s="700"/>
      <c r="BG21" s="627">
        <v>11459</v>
      </c>
      <c r="BH21" s="628"/>
      <c r="BI21" s="628"/>
      <c r="BJ21" s="628"/>
      <c r="BK21" s="628"/>
      <c r="BL21" s="628"/>
      <c r="BM21" s="628"/>
      <c r="BN21" s="629"/>
      <c r="BO21" s="663">
        <v>0.3</v>
      </c>
      <c r="BP21" s="663"/>
      <c r="BQ21" s="663"/>
      <c r="BR21" s="663"/>
      <c r="BS21" s="664" t="s">
        <v>247</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c r="B22" s="624" t="s">
        <v>284</v>
      </c>
      <c r="C22" s="625"/>
      <c r="D22" s="625"/>
      <c r="E22" s="625"/>
      <c r="F22" s="625"/>
      <c r="G22" s="625"/>
      <c r="H22" s="625"/>
      <c r="I22" s="625"/>
      <c r="J22" s="625"/>
      <c r="K22" s="625"/>
      <c r="L22" s="625"/>
      <c r="M22" s="625"/>
      <c r="N22" s="625"/>
      <c r="O22" s="625"/>
      <c r="P22" s="625"/>
      <c r="Q22" s="626"/>
      <c r="R22" s="627">
        <v>4555457</v>
      </c>
      <c r="S22" s="628"/>
      <c r="T22" s="628"/>
      <c r="U22" s="628"/>
      <c r="V22" s="628"/>
      <c r="W22" s="628"/>
      <c r="X22" s="628"/>
      <c r="Y22" s="629"/>
      <c r="Z22" s="663">
        <v>19.899999999999999</v>
      </c>
      <c r="AA22" s="663"/>
      <c r="AB22" s="663"/>
      <c r="AC22" s="663"/>
      <c r="AD22" s="664">
        <v>4555457</v>
      </c>
      <c r="AE22" s="664"/>
      <c r="AF22" s="664"/>
      <c r="AG22" s="664"/>
      <c r="AH22" s="664"/>
      <c r="AI22" s="664"/>
      <c r="AJ22" s="664"/>
      <c r="AK22" s="664"/>
      <c r="AL22" s="630">
        <v>49.5</v>
      </c>
      <c r="AM22" s="631"/>
      <c r="AN22" s="631"/>
      <c r="AO22" s="665"/>
      <c r="AP22" s="624" t="s">
        <v>285</v>
      </c>
      <c r="AQ22" s="699"/>
      <c r="AR22" s="699"/>
      <c r="AS22" s="699"/>
      <c r="AT22" s="699"/>
      <c r="AU22" s="699"/>
      <c r="AV22" s="699"/>
      <c r="AW22" s="699"/>
      <c r="AX22" s="699"/>
      <c r="AY22" s="699"/>
      <c r="AZ22" s="699"/>
      <c r="BA22" s="699"/>
      <c r="BB22" s="699"/>
      <c r="BC22" s="699"/>
      <c r="BD22" s="699"/>
      <c r="BE22" s="699"/>
      <c r="BF22" s="700"/>
      <c r="BG22" s="627" t="s">
        <v>130</v>
      </c>
      <c r="BH22" s="628"/>
      <c r="BI22" s="628"/>
      <c r="BJ22" s="628"/>
      <c r="BK22" s="628"/>
      <c r="BL22" s="628"/>
      <c r="BM22" s="628"/>
      <c r="BN22" s="629"/>
      <c r="BO22" s="663" t="s">
        <v>130</v>
      </c>
      <c r="BP22" s="663"/>
      <c r="BQ22" s="663"/>
      <c r="BR22" s="663"/>
      <c r="BS22" s="664" t="s">
        <v>130</v>
      </c>
      <c r="BT22" s="664"/>
      <c r="BU22" s="664"/>
      <c r="BV22" s="664"/>
      <c r="BW22" s="664"/>
      <c r="BX22" s="664"/>
      <c r="BY22" s="664"/>
      <c r="BZ22" s="664"/>
      <c r="CA22" s="664"/>
      <c r="CB22" s="695"/>
      <c r="CD22" s="679" t="s">
        <v>286</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c r="B23" s="624" t="s">
        <v>287</v>
      </c>
      <c r="C23" s="625"/>
      <c r="D23" s="625"/>
      <c r="E23" s="625"/>
      <c r="F23" s="625"/>
      <c r="G23" s="625"/>
      <c r="H23" s="625"/>
      <c r="I23" s="625"/>
      <c r="J23" s="625"/>
      <c r="K23" s="625"/>
      <c r="L23" s="625"/>
      <c r="M23" s="625"/>
      <c r="N23" s="625"/>
      <c r="O23" s="625"/>
      <c r="P23" s="625"/>
      <c r="Q23" s="626"/>
      <c r="R23" s="627">
        <v>1584961</v>
      </c>
      <c r="S23" s="628"/>
      <c r="T23" s="628"/>
      <c r="U23" s="628"/>
      <c r="V23" s="628"/>
      <c r="W23" s="628"/>
      <c r="X23" s="628"/>
      <c r="Y23" s="629"/>
      <c r="Z23" s="663">
        <v>6.9</v>
      </c>
      <c r="AA23" s="663"/>
      <c r="AB23" s="663"/>
      <c r="AC23" s="663"/>
      <c r="AD23" s="664" t="s">
        <v>247</v>
      </c>
      <c r="AE23" s="664"/>
      <c r="AF23" s="664"/>
      <c r="AG23" s="664"/>
      <c r="AH23" s="664"/>
      <c r="AI23" s="664"/>
      <c r="AJ23" s="664"/>
      <c r="AK23" s="664"/>
      <c r="AL23" s="630" t="s">
        <v>130</v>
      </c>
      <c r="AM23" s="631"/>
      <c r="AN23" s="631"/>
      <c r="AO23" s="665"/>
      <c r="AP23" s="624" t="s">
        <v>288</v>
      </c>
      <c r="AQ23" s="699"/>
      <c r="AR23" s="699"/>
      <c r="AS23" s="699"/>
      <c r="AT23" s="699"/>
      <c r="AU23" s="699"/>
      <c r="AV23" s="699"/>
      <c r="AW23" s="699"/>
      <c r="AX23" s="699"/>
      <c r="AY23" s="699"/>
      <c r="AZ23" s="699"/>
      <c r="BA23" s="699"/>
      <c r="BB23" s="699"/>
      <c r="BC23" s="699"/>
      <c r="BD23" s="699"/>
      <c r="BE23" s="699"/>
      <c r="BF23" s="700"/>
      <c r="BG23" s="627">
        <v>169316</v>
      </c>
      <c r="BH23" s="628"/>
      <c r="BI23" s="628"/>
      <c r="BJ23" s="628"/>
      <c r="BK23" s="628"/>
      <c r="BL23" s="628"/>
      <c r="BM23" s="628"/>
      <c r="BN23" s="629"/>
      <c r="BO23" s="663">
        <v>4.5999999999999996</v>
      </c>
      <c r="BP23" s="663"/>
      <c r="BQ23" s="663"/>
      <c r="BR23" s="663"/>
      <c r="BS23" s="664" t="s">
        <v>175</v>
      </c>
      <c r="BT23" s="664"/>
      <c r="BU23" s="664"/>
      <c r="BV23" s="664"/>
      <c r="BW23" s="664"/>
      <c r="BX23" s="664"/>
      <c r="BY23" s="664"/>
      <c r="BZ23" s="664"/>
      <c r="CA23" s="664"/>
      <c r="CB23" s="695"/>
      <c r="CD23" s="679" t="s">
        <v>227</v>
      </c>
      <c r="CE23" s="680"/>
      <c r="CF23" s="680"/>
      <c r="CG23" s="680"/>
      <c r="CH23" s="680"/>
      <c r="CI23" s="680"/>
      <c r="CJ23" s="680"/>
      <c r="CK23" s="680"/>
      <c r="CL23" s="680"/>
      <c r="CM23" s="680"/>
      <c r="CN23" s="680"/>
      <c r="CO23" s="680"/>
      <c r="CP23" s="680"/>
      <c r="CQ23" s="681"/>
      <c r="CR23" s="679" t="s">
        <v>289</v>
      </c>
      <c r="CS23" s="680"/>
      <c r="CT23" s="680"/>
      <c r="CU23" s="680"/>
      <c r="CV23" s="680"/>
      <c r="CW23" s="680"/>
      <c r="CX23" s="680"/>
      <c r="CY23" s="681"/>
      <c r="CZ23" s="679" t="s">
        <v>290</v>
      </c>
      <c r="DA23" s="680"/>
      <c r="DB23" s="680"/>
      <c r="DC23" s="681"/>
      <c r="DD23" s="679" t="s">
        <v>291</v>
      </c>
      <c r="DE23" s="680"/>
      <c r="DF23" s="680"/>
      <c r="DG23" s="680"/>
      <c r="DH23" s="680"/>
      <c r="DI23" s="680"/>
      <c r="DJ23" s="680"/>
      <c r="DK23" s="681"/>
      <c r="DL23" s="711" t="s">
        <v>292</v>
      </c>
      <c r="DM23" s="712"/>
      <c r="DN23" s="712"/>
      <c r="DO23" s="712"/>
      <c r="DP23" s="712"/>
      <c r="DQ23" s="712"/>
      <c r="DR23" s="712"/>
      <c r="DS23" s="712"/>
      <c r="DT23" s="712"/>
      <c r="DU23" s="712"/>
      <c r="DV23" s="713"/>
      <c r="DW23" s="679" t="s">
        <v>293</v>
      </c>
      <c r="DX23" s="680"/>
      <c r="DY23" s="680"/>
      <c r="DZ23" s="680"/>
      <c r="EA23" s="680"/>
      <c r="EB23" s="680"/>
      <c r="EC23" s="681"/>
    </row>
    <row r="24" spans="2:133" ht="11.25" customHeight="1">
      <c r="B24" s="624" t="s">
        <v>294</v>
      </c>
      <c r="C24" s="625"/>
      <c r="D24" s="625"/>
      <c r="E24" s="625"/>
      <c r="F24" s="625"/>
      <c r="G24" s="625"/>
      <c r="H24" s="625"/>
      <c r="I24" s="625"/>
      <c r="J24" s="625"/>
      <c r="K24" s="625"/>
      <c r="L24" s="625"/>
      <c r="M24" s="625"/>
      <c r="N24" s="625"/>
      <c r="O24" s="625"/>
      <c r="P24" s="625"/>
      <c r="Q24" s="626"/>
      <c r="R24" s="627" t="s">
        <v>130</v>
      </c>
      <c r="S24" s="628"/>
      <c r="T24" s="628"/>
      <c r="U24" s="628"/>
      <c r="V24" s="628"/>
      <c r="W24" s="628"/>
      <c r="X24" s="628"/>
      <c r="Y24" s="629"/>
      <c r="Z24" s="663" t="s">
        <v>130</v>
      </c>
      <c r="AA24" s="663"/>
      <c r="AB24" s="663"/>
      <c r="AC24" s="663"/>
      <c r="AD24" s="664" t="s">
        <v>175</v>
      </c>
      <c r="AE24" s="664"/>
      <c r="AF24" s="664"/>
      <c r="AG24" s="664"/>
      <c r="AH24" s="664"/>
      <c r="AI24" s="664"/>
      <c r="AJ24" s="664"/>
      <c r="AK24" s="664"/>
      <c r="AL24" s="630" t="s">
        <v>130</v>
      </c>
      <c r="AM24" s="631"/>
      <c r="AN24" s="631"/>
      <c r="AO24" s="665"/>
      <c r="AP24" s="624" t="s">
        <v>295</v>
      </c>
      <c r="AQ24" s="699"/>
      <c r="AR24" s="699"/>
      <c r="AS24" s="699"/>
      <c r="AT24" s="699"/>
      <c r="AU24" s="699"/>
      <c r="AV24" s="699"/>
      <c r="AW24" s="699"/>
      <c r="AX24" s="699"/>
      <c r="AY24" s="699"/>
      <c r="AZ24" s="699"/>
      <c r="BA24" s="699"/>
      <c r="BB24" s="699"/>
      <c r="BC24" s="699"/>
      <c r="BD24" s="699"/>
      <c r="BE24" s="699"/>
      <c r="BF24" s="700"/>
      <c r="BG24" s="627" t="s">
        <v>247</v>
      </c>
      <c r="BH24" s="628"/>
      <c r="BI24" s="628"/>
      <c r="BJ24" s="628"/>
      <c r="BK24" s="628"/>
      <c r="BL24" s="628"/>
      <c r="BM24" s="628"/>
      <c r="BN24" s="629"/>
      <c r="BO24" s="663" t="s">
        <v>130</v>
      </c>
      <c r="BP24" s="663"/>
      <c r="BQ24" s="663"/>
      <c r="BR24" s="663"/>
      <c r="BS24" s="664" t="s">
        <v>130</v>
      </c>
      <c r="BT24" s="664"/>
      <c r="BU24" s="664"/>
      <c r="BV24" s="664"/>
      <c r="BW24" s="664"/>
      <c r="BX24" s="664"/>
      <c r="BY24" s="664"/>
      <c r="BZ24" s="664"/>
      <c r="CA24" s="664"/>
      <c r="CB24" s="695"/>
      <c r="CD24" s="676" t="s">
        <v>296</v>
      </c>
      <c r="CE24" s="677"/>
      <c r="CF24" s="677"/>
      <c r="CG24" s="677"/>
      <c r="CH24" s="677"/>
      <c r="CI24" s="677"/>
      <c r="CJ24" s="677"/>
      <c r="CK24" s="677"/>
      <c r="CL24" s="677"/>
      <c r="CM24" s="677"/>
      <c r="CN24" s="677"/>
      <c r="CO24" s="677"/>
      <c r="CP24" s="677"/>
      <c r="CQ24" s="678"/>
      <c r="CR24" s="673">
        <v>9503202</v>
      </c>
      <c r="CS24" s="674"/>
      <c r="CT24" s="674"/>
      <c r="CU24" s="674"/>
      <c r="CV24" s="674"/>
      <c r="CW24" s="674"/>
      <c r="CX24" s="674"/>
      <c r="CY24" s="702"/>
      <c r="CZ24" s="703">
        <v>43.6</v>
      </c>
      <c r="DA24" s="686"/>
      <c r="DB24" s="686"/>
      <c r="DC24" s="705"/>
      <c r="DD24" s="701">
        <v>5245871</v>
      </c>
      <c r="DE24" s="674"/>
      <c r="DF24" s="674"/>
      <c r="DG24" s="674"/>
      <c r="DH24" s="674"/>
      <c r="DI24" s="674"/>
      <c r="DJ24" s="674"/>
      <c r="DK24" s="702"/>
      <c r="DL24" s="701">
        <v>5106965</v>
      </c>
      <c r="DM24" s="674"/>
      <c r="DN24" s="674"/>
      <c r="DO24" s="674"/>
      <c r="DP24" s="674"/>
      <c r="DQ24" s="674"/>
      <c r="DR24" s="674"/>
      <c r="DS24" s="674"/>
      <c r="DT24" s="674"/>
      <c r="DU24" s="674"/>
      <c r="DV24" s="702"/>
      <c r="DW24" s="703">
        <v>54.8</v>
      </c>
      <c r="DX24" s="686"/>
      <c r="DY24" s="686"/>
      <c r="DZ24" s="686"/>
      <c r="EA24" s="686"/>
      <c r="EB24" s="686"/>
      <c r="EC24" s="704"/>
    </row>
    <row r="25" spans="2:133" ht="11.25" customHeight="1">
      <c r="B25" s="624" t="s">
        <v>297</v>
      </c>
      <c r="C25" s="625"/>
      <c r="D25" s="625"/>
      <c r="E25" s="625"/>
      <c r="F25" s="625"/>
      <c r="G25" s="625"/>
      <c r="H25" s="625"/>
      <c r="I25" s="625"/>
      <c r="J25" s="625"/>
      <c r="K25" s="625"/>
      <c r="L25" s="625"/>
      <c r="M25" s="625"/>
      <c r="N25" s="625"/>
      <c r="O25" s="625"/>
      <c r="P25" s="625"/>
      <c r="Q25" s="626"/>
      <c r="R25" s="627">
        <v>10922566</v>
      </c>
      <c r="S25" s="628"/>
      <c r="T25" s="628"/>
      <c r="U25" s="628"/>
      <c r="V25" s="628"/>
      <c r="W25" s="628"/>
      <c r="X25" s="628"/>
      <c r="Y25" s="629"/>
      <c r="Z25" s="663">
        <v>47.7</v>
      </c>
      <c r="AA25" s="663"/>
      <c r="AB25" s="663"/>
      <c r="AC25" s="663"/>
      <c r="AD25" s="664">
        <v>9168289</v>
      </c>
      <c r="AE25" s="664"/>
      <c r="AF25" s="664"/>
      <c r="AG25" s="664"/>
      <c r="AH25" s="664"/>
      <c r="AI25" s="664"/>
      <c r="AJ25" s="664"/>
      <c r="AK25" s="664"/>
      <c r="AL25" s="630">
        <v>99.7</v>
      </c>
      <c r="AM25" s="631"/>
      <c r="AN25" s="631"/>
      <c r="AO25" s="665"/>
      <c r="AP25" s="624" t="s">
        <v>298</v>
      </c>
      <c r="AQ25" s="699"/>
      <c r="AR25" s="699"/>
      <c r="AS25" s="699"/>
      <c r="AT25" s="699"/>
      <c r="AU25" s="699"/>
      <c r="AV25" s="699"/>
      <c r="AW25" s="699"/>
      <c r="AX25" s="699"/>
      <c r="AY25" s="699"/>
      <c r="AZ25" s="699"/>
      <c r="BA25" s="699"/>
      <c r="BB25" s="699"/>
      <c r="BC25" s="699"/>
      <c r="BD25" s="699"/>
      <c r="BE25" s="699"/>
      <c r="BF25" s="700"/>
      <c r="BG25" s="627" t="s">
        <v>130</v>
      </c>
      <c r="BH25" s="628"/>
      <c r="BI25" s="628"/>
      <c r="BJ25" s="628"/>
      <c r="BK25" s="628"/>
      <c r="BL25" s="628"/>
      <c r="BM25" s="628"/>
      <c r="BN25" s="629"/>
      <c r="BO25" s="663" t="s">
        <v>175</v>
      </c>
      <c r="BP25" s="663"/>
      <c r="BQ25" s="663"/>
      <c r="BR25" s="663"/>
      <c r="BS25" s="664" t="s">
        <v>175</v>
      </c>
      <c r="BT25" s="664"/>
      <c r="BU25" s="664"/>
      <c r="BV25" s="664"/>
      <c r="BW25" s="664"/>
      <c r="BX25" s="664"/>
      <c r="BY25" s="664"/>
      <c r="BZ25" s="664"/>
      <c r="CA25" s="664"/>
      <c r="CB25" s="695"/>
      <c r="CD25" s="624" t="s">
        <v>299</v>
      </c>
      <c r="CE25" s="625"/>
      <c r="CF25" s="625"/>
      <c r="CG25" s="625"/>
      <c r="CH25" s="625"/>
      <c r="CI25" s="625"/>
      <c r="CJ25" s="625"/>
      <c r="CK25" s="625"/>
      <c r="CL25" s="625"/>
      <c r="CM25" s="625"/>
      <c r="CN25" s="625"/>
      <c r="CO25" s="625"/>
      <c r="CP25" s="625"/>
      <c r="CQ25" s="626"/>
      <c r="CR25" s="627">
        <v>2563031</v>
      </c>
      <c r="CS25" s="636"/>
      <c r="CT25" s="636"/>
      <c r="CU25" s="636"/>
      <c r="CV25" s="636"/>
      <c r="CW25" s="636"/>
      <c r="CX25" s="636"/>
      <c r="CY25" s="637"/>
      <c r="CZ25" s="630">
        <v>11.8</v>
      </c>
      <c r="DA25" s="638"/>
      <c r="DB25" s="638"/>
      <c r="DC25" s="639"/>
      <c r="DD25" s="633">
        <v>2315993</v>
      </c>
      <c r="DE25" s="636"/>
      <c r="DF25" s="636"/>
      <c r="DG25" s="636"/>
      <c r="DH25" s="636"/>
      <c r="DI25" s="636"/>
      <c r="DJ25" s="636"/>
      <c r="DK25" s="637"/>
      <c r="DL25" s="633">
        <v>2226172</v>
      </c>
      <c r="DM25" s="636"/>
      <c r="DN25" s="636"/>
      <c r="DO25" s="636"/>
      <c r="DP25" s="636"/>
      <c r="DQ25" s="636"/>
      <c r="DR25" s="636"/>
      <c r="DS25" s="636"/>
      <c r="DT25" s="636"/>
      <c r="DU25" s="636"/>
      <c r="DV25" s="637"/>
      <c r="DW25" s="630">
        <v>23.9</v>
      </c>
      <c r="DX25" s="638"/>
      <c r="DY25" s="638"/>
      <c r="DZ25" s="638"/>
      <c r="EA25" s="638"/>
      <c r="EB25" s="638"/>
      <c r="EC25" s="652"/>
    </row>
    <row r="26" spans="2:133" ht="11.25" customHeight="1">
      <c r="B26" s="624" t="s">
        <v>300</v>
      </c>
      <c r="C26" s="625"/>
      <c r="D26" s="625"/>
      <c r="E26" s="625"/>
      <c r="F26" s="625"/>
      <c r="G26" s="625"/>
      <c r="H26" s="625"/>
      <c r="I26" s="625"/>
      <c r="J26" s="625"/>
      <c r="K26" s="625"/>
      <c r="L26" s="625"/>
      <c r="M26" s="625"/>
      <c r="N26" s="625"/>
      <c r="O26" s="625"/>
      <c r="P26" s="625"/>
      <c r="Q26" s="626"/>
      <c r="R26" s="627">
        <v>2964</v>
      </c>
      <c r="S26" s="628"/>
      <c r="T26" s="628"/>
      <c r="U26" s="628"/>
      <c r="V26" s="628"/>
      <c r="W26" s="628"/>
      <c r="X26" s="628"/>
      <c r="Y26" s="629"/>
      <c r="Z26" s="663">
        <v>0</v>
      </c>
      <c r="AA26" s="663"/>
      <c r="AB26" s="663"/>
      <c r="AC26" s="663"/>
      <c r="AD26" s="664">
        <v>2964</v>
      </c>
      <c r="AE26" s="664"/>
      <c r="AF26" s="664"/>
      <c r="AG26" s="664"/>
      <c r="AH26" s="664"/>
      <c r="AI26" s="664"/>
      <c r="AJ26" s="664"/>
      <c r="AK26" s="664"/>
      <c r="AL26" s="630">
        <v>0</v>
      </c>
      <c r="AM26" s="631"/>
      <c r="AN26" s="631"/>
      <c r="AO26" s="665"/>
      <c r="AP26" s="624" t="s">
        <v>301</v>
      </c>
      <c r="AQ26" s="699"/>
      <c r="AR26" s="699"/>
      <c r="AS26" s="699"/>
      <c r="AT26" s="699"/>
      <c r="AU26" s="699"/>
      <c r="AV26" s="699"/>
      <c r="AW26" s="699"/>
      <c r="AX26" s="699"/>
      <c r="AY26" s="699"/>
      <c r="AZ26" s="699"/>
      <c r="BA26" s="699"/>
      <c r="BB26" s="699"/>
      <c r="BC26" s="699"/>
      <c r="BD26" s="699"/>
      <c r="BE26" s="699"/>
      <c r="BF26" s="700"/>
      <c r="BG26" s="627" t="s">
        <v>175</v>
      </c>
      <c r="BH26" s="628"/>
      <c r="BI26" s="628"/>
      <c r="BJ26" s="628"/>
      <c r="BK26" s="628"/>
      <c r="BL26" s="628"/>
      <c r="BM26" s="628"/>
      <c r="BN26" s="629"/>
      <c r="BO26" s="663" t="s">
        <v>130</v>
      </c>
      <c r="BP26" s="663"/>
      <c r="BQ26" s="663"/>
      <c r="BR26" s="663"/>
      <c r="BS26" s="664" t="s">
        <v>247</v>
      </c>
      <c r="BT26" s="664"/>
      <c r="BU26" s="664"/>
      <c r="BV26" s="664"/>
      <c r="BW26" s="664"/>
      <c r="BX26" s="664"/>
      <c r="BY26" s="664"/>
      <c r="BZ26" s="664"/>
      <c r="CA26" s="664"/>
      <c r="CB26" s="695"/>
      <c r="CD26" s="624" t="s">
        <v>302</v>
      </c>
      <c r="CE26" s="625"/>
      <c r="CF26" s="625"/>
      <c r="CG26" s="625"/>
      <c r="CH26" s="625"/>
      <c r="CI26" s="625"/>
      <c r="CJ26" s="625"/>
      <c r="CK26" s="625"/>
      <c r="CL26" s="625"/>
      <c r="CM26" s="625"/>
      <c r="CN26" s="625"/>
      <c r="CO26" s="625"/>
      <c r="CP26" s="625"/>
      <c r="CQ26" s="626"/>
      <c r="CR26" s="627">
        <v>1538621</v>
      </c>
      <c r="CS26" s="628"/>
      <c r="CT26" s="628"/>
      <c r="CU26" s="628"/>
      <c r="CV26" s="628"/>
      <c r="CW26" s="628"/>
      <c r="CX26" s="628"/>
      <c r="CY26" s="629"/>
      <c r="CZ26" s="630">
        <v>7.1</v>
      </c>
      <c r="DA26" s="638"/>
      <c r="DB26" s="638"/>
      <c r="DC26" s="639"/>
      <c r="DD26" s="633">
        <v>1439963</v>
      </c>
      <c r="DE26" s="628"/>
      <c r="DF26" s="628"/>
      <c r="DG26" s="628"/>
      <c r="DH26" s="628"/>
      <c r="DI26" s="628"/>
      <c r="DJ26" s="628"/>
      <c r="DK26" s="629"/>
      <c r="DL26" s="633" t="s">
        <v>130</v>
      </c>
      <c r="DM26" s="628"/>
      <c r="DN26" s="628"/>
      <c r="DO26" s="628"/>
      <c r="DP26" s="628"/>
      <c r="DQ26" s="628"/>
      <c r="DR26" s="628"/>
      <c r="DS26" s="628"/>
      <c r="DT26" s="628"/>
      <c r="DU26" s="628"/>
      <c r="DV26" s="629"/>
      <c r="DW26" s="630" t="s">
        <v>130</v>
      </c>
      <c r="DX26" s="638"/>
      <c r="DY26" s="638"/>
      <c r="DZ26" s="638"/>
      <c r="EA26" s="638"/>
      <c r="EB26" s="638"/>
      <c r="EC26" s="652"/>
    </row>
    <row r="27" spans="2:133" ht="11.25" customHeight="1">
      <c r="B27" s="624" t="s">
        <v>303</v>
      </c>
      <c r="C27" s="625"/>
      <c r="D27" s="625"/>
      <c r="E27" s="625"/>
      <c r="F27" s="625"/>
      <c r="G27" s="625"/>
      <c r="H27" s="625"/>
      <c r="I27" s="625"/>
      <c r="J27" s="625"/>
      <c r="K27" s="625"/>
      <c r="L27" s="625"/>
      <c r="M27" s="625"/>
      <c r="N27" s="625"/>
      <c r="O27" s="625"/>
      <c r="P27" s="625"/>
      <c r="Q27" s="626"/>
      <c r="R27" s="627">
        <v>92129</v>
      </c>
      <c r="S27" s="628"/>
      <c r="T27" s="628"/>
      <c r="U27" s="628"/>
      <c r="V27" s="628"/>
      <c r="W27" s="628"/>
      <c r="X27" s="628"/>
      <c r="Y27" s="629"/>
      <c r="Z27" s="663">
        <v>0.4</v>
      </c>
      <c r="AA27" s="663"/>
      <c r="AB27" s="663"/>
      <c r="AC27" s="663"/>
      <c r="AD27" s="664" t="s">
        <v>175</v>
      </c>
      <c r="AE27" s="664"/>
      <c r="AF27" s="664"/>
      <c r="AG27" s="664"/>
      <c r="AH27" s="664"/>
      <c r="AI27" s="664"/>
      <c r="AJ27" s="664"/>
      <c r="AK27" s="664"/>
      <c r="AL27" s="630" t="s">
        <v>130</v>
      </c>
      <c r="AM27" s="631"/>
      <c r="AN27" s="631"/>
      <c r="AO27" s="665"/>
      <c r="AP27" s="624" t="s">
        <v>304</v>
      </c>
      <c r="AQ27" s="625"/>
      <c r="AR27" s="625"/>
      <c r="AS27" s="625"/>
      <c r="AT27" s="625"/>
      <c r="AU27" s="625"/>
      <c r="AV27" s="625"/>
      <c r="AW27" s="625"/>
      <c r="AX27" s="625"/>
      <c r="AY27" s="625"/>
      <c r="AZ27" s="625"/>
      <c r="BA27" s="625"/>
      <c r="BB27" s="625"/>
      <c r="BC27" s="625"/>
      <c r="BD27" s="625"/>
      <c r="BE27" s="625"/>
      <c r="BF27" s="626"/>
      <c r="BG27" s="627">
        <v>3664617</v>
      </c>
      <c r="BH27" s="628"/>
      <c r="BI27" s="628"/>
      <c r="BJ27" s="628"/>
      <c r="BK27" s="628"/>
      <c r="BL27" s="628"/>
      <c r="BM27" s="628"/>
      <c r="BN27" s="629"/>
      <c r="BO27" s="663">
        <v>100</v>
      </c>
      <c r="BP27" s="663"/>
      <c r="BQ27" s="663"/>
      <c r="BR27" s="663"/>
      <c r="BS27" s="664">
        <v>66475</v>
      </c>
      <c r="BT27" s="664"/>
      <c r="BU27" s="664"/>
      <c r="BV27" s="664"/>
      <c r="BW27" s="664"/>
      <c r="BX27" s="664"/>
      <c r="BY27" s="664"/>
      <c r="BZ27" s="664"/>
      <c r="CA27" s="664"/>
      <c r="CB27" s="695"/>
      <c r="CD27" s="624" t="s">
        <v>305</v>
      </c>
      <c r="CE27" s="625"/>
      <c r="CF27" s="625"/>
      <c r="CG27" s="625"/>
      <c r="CH27" s="625"/>
      <c r="CI27" s="625"/>
      <c r="CJ27" s="625"/>
      <c r="CK27" s="625"/>
      <c r="CL27" s="625"/>
      <c r="CM27" s="625"/>
      <c r="CN27" s="625"/>
      <c r="CO27" s="625"/>
      <c r="CP27" s="625"/>
      <c r="CQ27" s="626"/>
      <c r="CR27" s="627">
        <v>4697729</v>
      </c>
      <c r="CS27" s="636"/>
      <c r="CT27" s="636"/>
      <c r="CU27" s="636"/>
      <c r="CV27" s="636"/>
      <c r="CW27" s="636"/>
      <c r="CX27" s="636"/>
      <c r="CY27" s="637"/>
      <c r="CZ27" s="630">
        <v>21.6</v>
      </c>
      <c r="DA27" s="638"/>
      <c r="DB27" s="638"/>
      <c r="DC27" s="639"/>
      <c r="DD27" s="633">
        <v>1219846</v>
      </c>
      <c r="DE27" s="636"/>
      <c r="DF27" s="636"/>
      <c r="DG27" s="636"/>
      <c r="DH27" s="636"/>
      <c r="DI27" s="636"/>
      <c r="DJ27" s="636"/>
      <c r="DK27" s="637"/>
      <c r="DL27" s="633">
        <v>1171905</v>
      </c>
      <c r="DM27" s="636"/>
      <c r="DN27" s="636"/>
      <c r="DO27" s="636"/>
      <c r="DP27" s="636"/>
      <c r="DQ27" s="636"/>
      <c r="DR27" s="636"/>
      <c r="DS27" s="636"/>
      <c r="DT27" s="636"/>
      <c r="DU27" s="636"/>
      <c r="DV27" s="637"/>
      <c r="DW27" s="630">
        <v>12.6</v>
      </c>
      <c r="DX27" s="638"/>
      <c r="DY27" s="638"/>
      <c r="DZ27" s="638"/>
      <c r="EA27" s="638"/>
      <c r="EB27" s="638"/>
      <c r="EC27" s="652"/>
    </row>
    <row r="28" spans="2:133" ht="11.25" customHeight="1">
      <c r="B28" s="624" t="s">
        <v>306</v>
      </c>
      <c r="C28" s="625"/>
      <c r="D28" s="625"/>
      <c r="E28" s="625"/>
      <c r="F28" s="625"/>
      <c r="G28" s="625"/>
      <c r="H28" s="625"/>
      <c r="I28" s="625"/>
      <c r="J28" s="625"/>
      <c r="K28" s="625"/>
      <c r="L28" s="625"/>
      <c r="M28" s="625"/>
      <c r="N28" s="625"/>
      <c r="O28" s="625"/>
      <c r="P28" s="625"/>
      <c r="Q28" s="626"/>
      <c r="R28" s="627">
        <v>215226</v>
      </c>
      <c r="S28" s="628"/>
      <c r="T28" s="628"/>
      <c r="U28" s="628"/>
      <c r="V28" s="628"/>
      <c r="W28" s="628"/>
      <c r="X28" s="628"/>
      <c r="Y28" s="629"/>
      <c r="Z28" s="663">
        <v>0.9</v>
      </c>
      <c r="AA28" s="663"/>
      <c r="AB28" s="663"/>
      <c r="AC28" s="663"/>
      <c r="AD28" s="664">
        <v>19883</v>
      </c>
      <c r="AE28" s="664"/>
      <c r="AF28" s="664"/>
      <c r="AG28" s="664"/>
      <c r="AH28" s="664"/>
      <c r="AI28" s="664"/>
      <c r="AJ28" s="664"/>
      <c r="AK28" s="664"/>
      <c r="AL28" s="630">
        <v>0.2</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307</v>
      </c>
      <c r="CE28" s="625"/>
      <c r="CF28" s="625"/>
      <c r="CG28" s="625"/>
      <c r="CH28" s="625"/>
      <c r="CI28" s="625"/>
      <c r="CJ28" s="625"/>
      <c r="CK28" s="625"/>
      <c r="CL28" s="625"/>
      <c r="CM28" s="625"/>
      <c r="CN28" s="625"/>
      <c r="CO28" s="625"/>
      <c r="CP28" s="625"/>
      <c r="CQ28" s="626"/>
      <c r="CR28" s="627">
        <v>2242442</v>
      </c>
      <c r="CS28" s="628"/>
      <c r="CT28" s="628"/>
      <c r="CU28" s="628"/>
      <c r="CV28" s="628"/>
      <c r="CW28" s="628"/>
      <c r="CX28" s="628"/>
      <c r="CY28" s="629"/>
      <c r="CZ28" s="630">
        <v>10.3</v>
      </c>
      <c r="DA28" s="638"/>
      <c r="DB28" s="638"/>
      <c r="DC28" s="639"/>
      <c r="DD28" s="633">
        <v>1710032</v>
      </c>
      <c r="DE28" s="628"/>
      <c r="DF28" s="628"/>
      <c r="DG28" s="628"/>
      <c r="DH28" s="628"/>
      <c r="DI28" s="628"/>
      <c r="DJ28" s="628"/>
      <c r="DK28" s="629"/>
      <c r="DL28" s="633">
        <v>1708888</v>
      </c>
      <c r="DM28" s="628"/>
      <c r="DN28" s="628"/>
      <c r="DO28" s="628"/>
      <c r="DP28" s="628"/>
      <c r="DQ28" s="628"/>
      <c r="DR28" s="628"/>
      <c r="DS28" s="628"/>
      <c r="DT28" s="628"/>
      <c r="DU28" s="628"/>
      <c r="DV28" s="629"/>
      <c r="DW28" s="630">
        <v>18.3</v>
      </c>
      <c r="DX28" s="638"/>
      <c r="DY28" s="638"/>
      <c r="DZ28" s="638"/>
      <c r="EA28" s="638"/>
      <c r="EB28" s="638"/>
      <c r="EC28" s="652"/>
    </row>
    <row r="29" spans="2:133" ht="11.25" customHeight="1">
      <c r="B29" s="624" t="s">
        <v>308</v>
      </c>
      <c r="C29" s="625"/>
      <c r="D29" s="625"/>
      <c r="E29" s="625"/>
      <c r="F29" s="625"/>
      <c r="G29" s="625"/>
      <c r="H29" s="625"/>
      <c r="I29" s="625"/>
      <c r="J29" s="625"/>
      <c r="K29" s="625"/>
      <c r="L29" s="625"/>
      <c r="M29" s="625"/>
      <c r="N29" s="625"/>
      <c r="O29" s="625"/>
      <c r="P29" s="625"/>
      <c r="Q29" s="626"/>
      <c r="R29" s="627">
        <v>52125</v>
      </c>
      <c r="S29" s="628"/>
      <c r="T29" s="628"/>
      <c r="U29" s="628"/>
      <c r="V29" s="628"/>
      <c r="W29" s="628"/>
      <c r="X29" s="628"/>
      <c r="Y29" s="629"/>
      <c r="Z29" s="663">
        <v>0.2</v>
      </c>
      <c r="AA29" s="663"/>
      <c r="AB29" s="663"/>
      <c r="AC29" s="663"/>
      <c r="AD29" s="664" t="s">
        <v>175</v>
      </c>
      <c r="AE29" s="664"/>
      <c r="AF29" s="664"/>
      <c r="AG29" s="664"/>
      <c r="AH29" s="664"/>
      <c r="AI29" s="664"/>
      <c r="AJ29" s="664"/>
      <c r="AK29" s="664"/>
      <c r="AL29" s="630" t="s">
        <v>130</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309</v>
      </c>
      <c r="CE29" s="641"/>
      <c r="CF29" s="624" t="s">
        <v>310</v>
      </c>
      <c r="CG29" s="625"/>
      <c r="CH29" s="625"/>
      <c r="CI29" s="625"/>
      <c r="CJ29" s="625"/>
      <c r="CK29" s="625"/>
      <c r="CL29" s="625"/>
      <c r="CM29" s="625"/>
      <c r="CN29" s="625"/>
      <c r="CO29" s="625"/>
      <c r="CP29" s="625"/>
      <c r="CQ29" s="626"/>
      <c r="CR29" s="627">
        <v>2241734</v>
      </c>
      <c r="CS29" s="636"/>
      <c r="CT29" s="636"/>
      <c r="CU29" s="636"/>
      <c r="CV29" s="636"/>
      <c r="CW29" s="636"/>
      <c r="CX29" s="636"/>
      <c r="CY29" s="637"/>
      <c r="CZ29" s="630">
        <v>10.3</v>
      </c>
      <c r="DA29" s="638"/>
      <c r="DB29" s="638"/>
      <c r="DC29" s="639"/>
      <c r="DD29" s="633">
        <v>1709324</v>
      </c>
      <c r="DE29" s="636"/>
      <c r="DF29" s="636"/>
      <c r="DG29" s="636"/>
      <c r="DH29" s="636"/>
      <c r="DI29" s="636"/>
      <c r="DJ29" s="636"/>
      <c r="DK29" s="637"/>
      <c r="DL29" s="633">
        <v>1708180</v>
      </c>
      <c r="DM29" s="636"/>
      <c r="DN29" s="636"/>
      <c r="DO29" s="636"/>
      <c r="DP29" s="636"/>
      <c r="DQ29" s="636"/>
      <c r="DR29" s="636"/>
      <c r="DS29" s="636"/>
      <c r="DT29" s="636"/>
      <c r="DU29" s="636"/>
      <c r="DV29" s="637"/>
      <c r="DW29" s="630">
        <v>18.3</v>
      </c>
      <c r="DX29" s="638"/>
      <c r="DY29" s="638"/>
      <c r="DZ29" s="638"/>
      <c r="EA29" s="638"/>
      <c r="EB29" s="638"/>
      <c r="EC29" s="652"/>
    </row>
    <row r="30" spans="2:133" ht="11.25" customHeight="1">
      <c r="B30" s="624" t="s">
        <v>311</v>
      </c>
      <c r="C30" s="625"/>
      <c r="D30" s="625"/>
      <c r="E30" s="625"/>
      <c r="F30" s="625"/>
      <c r="G30" s="625"/>
      <c r="H30" s="625"/>
      <c r="I30" s="625"/>
      <c r="J30" s="625"/>
      <c r="K30" s="625"/>
      <c r="L30" s="625"/>
      <c r="M30" s="625"/>
      <c r="N30" s="625"/>
      <c r="O30" s="625"/>
      <c r="P30" s="625"/>
      <c r="Q30" s="626"/>
      <c r="R30" s="627">
        <v>4650315</v>
      </c>
      <c r="S30" s="628"/>
      <c r="T30" s="628"/>
      <c r="U30" s="628"/>
      <c r="V30" s="628"/>
      <c r="W30" s="628"/>
      <c r="X30" s="628"/>
      <c r="Y30" s="629"/>
      <c r="Z30" s="663">
        <v>20.3</v>
      </c>
      <c r="AA30" s="663"/>
      <c r="AB30" s="663"/>
      <c r="AC30" s="663"/>
      <c r="AD30" s="664" t="s">
        <v>175</v>
      </c>
      <c r="AE30" s="664"/>
      <c r="AF30" s="664"/>
      <c r="AG30" s="664"/>
      <c r="AH30" s="664"/>
      <c r="AI30" s="664"/>
      <c r="AJ30" s="664"/>
      <c r="AK30" s="664"/>
      <c r="AL30" s="630" t="s">
        <v>175</v>
      </c>
      <c r="AM30" s="631"/>
      <c r="AN30" s="631"/>
      <c r="AO30" s="665"/>
      <c r="AP30" s="679" t="s">
        <v>227</v>
      </c>
      <c r="AQ30" s="680"/>
      <c r="AR30" s="680"/>
      <c r="AS30" s="680"/>
      <c r="AT30" s="680"/>
      <c r="AU30" s="680"/>
      <c r="AV30" s="680"/>
      <c r="AW30" s="680"/>
      <c r="AX30" s="680"/>
      <c r="AY30" s="680"/>
      <c r="AZ30" s="680"/>
      <c r="BA30" s="680"/>
      <c r="BB30" s="680"/>
      <c r="BC30" s="680"/>
      <c r="BD30" s="680"/>
      <c r="BE30" s="680"/>
      <c r="BF30" s="681"/>
      <c r="BG30" s="679" t="s">
        <v>312</v>
      </c>
      <c r="BH30" s="693"/>
      <c r="BI30" s="693"/>
      <c r="BJ30" s="693"/>
      <c r="BK30" s="693"/>
      <c r="BL30" s="693"/>
      <c r="BM30" s="693"/>
      <c r="BN30" s="693"/>
      <c r="BO30" s="693"/>
      <c r="BP30" s="693"/>
      <c r="BQ30" s="694"/>
      <c r="BR30" s="679" t="s">
        <v>313</v>
      </c>
      <c r="BS30" s="693"/>
      <c r="BT30" s="693"/>
      <c r="BU30" s="693"/>
      <c r="BV30" s="693"/>
      <c r="BW30" s="693"/>
      <c r="BX30" s="693"/>
      <c r="BY30" s="693"/>
      <c r="BZ30" s="693"/>
      <c r="CA30" s="693"/>
      <c r="CB30" s="694"/>
      <c r="CD30" s="642"/>
      <c r="CE30" s="643"/>
      <c r="CF30" s="624" t="s">
        <v>314</v>
      </c>
      <c r="CG30" s="625"/>
      <c r="CH30" s="625"/>
      <c r="CI30" s="625"/>
      <c r="CJ30" s="625"/>
      <c r="CK30" s="625"/>
      <c r="CL30" s="625"/>
      <c r="CM30" s="625"/>
      <c r="CN30" s="625"/>
      <c r="CO30" s="625"/>
      <c r="CP30" s="625"/>
      <c r="CQ30" s="626"/>
      <c r="CR30" s="627">
        <v>2172681</v>
      </c>
      <c r="CS30" s="628"/>
      <c r="CT30" s="628"/>
      <c r="CU30" s="628"/>
      <c r="CV30" s="628"/>
      <c r="CW30" s="628"/>
      <c r="CX30" s="628"/>
      <c r="CY30" s="629"/>
      <c r="CZ30" s="630">
        <v>10</v>
      </c>
      <c r="DA30" s="638"/>
      <c r="DB30" s="638"/>
      <c r="DC30" s="639"/>
      <c r="DD30" s="633">
        <v>1641663</v>
      </c>
      <c r="DE30" s="628"/>
      <c r="DF30" s="628"/>
      <c r="DG30" s="628"/>
      <c r="DH30" s="628"/>
      <c r="DI30" s="628"/>
      <c r="DJ30" s="628"/>
      <c r="DK30" s="629"/>
      <c r="DL30" s="633">
        <v>1640519</v>
      </c>
      <c r="DM30" s="628"/>
      <c r="DN30" s="628"/>
      <c r="DO30" s="628"/>
      <c r="DP30" s="628"/>
      <c r="DQ30" s="628"/>
      <c r="DR30" s="628"/>
      <c r="DS30" s="628"/>
      <c r="DT30" s="628"/>
      <c r="DU30" s="628"/>
      <c r="DV30" s="629"/>
      <c r="DW30" s="630">
        <v>17.600000000000001</v>
      </c>
      <c r="DX30" s="638"/>
      <c r="DY30" s="638"/>
      <c r="DZ30" s="638"/>
      <c r="EA30" s="638"/>
      <c r="EB30" s="638"/>
      <c r="EC30" s="652"/>
    </row>
    <row r="31" spans="2:133" ht="11.25" customHeight="1">
      <c r="B31" s="696" t="s">
        <v>315</v>
      </c>
      <c r="C31" s="697"/>
      <c r="D31" s="697"/>
      <c r="E31" s="697"/>
      <c r="F31" s="697"/>
      <c r="G31" s="697"/>
      <c r="H31" s="697"/>
      <c r="I31" s="697"/>
      <c r="J31" s="697"/>
      <c r="K31" s="697"/>
      <c r="L31" s="697"/>
      <c r="M31" s="697"/>
      <c r="N31" s="697"/>
      <c r="O31" s="697"/>
      <c r="P31" s="697"/>
      <c r="Q31" s="698"/>
      <c r="R31" s="627" t="s">
        <v>175</v>
      </c>
      <c r="S31" s="628"/>
      <c r="T31" s="628"/>
      <c r="U31" s="628"/>
      <c r="V31" s="628"/>
      <c r="W31" s="628"/>
      <c r="X31" s="628"/>
      <c r="Y31" s="629"/>
      <c r="Z31" s="663" t="s">
        <v>175</v>
      </c>
      <c r="AA31" s="663"/>
      <c r="AB31" s="663"/>
      <c r="AC31" s="663"/>
      <c r="AD31" s="664" t="s">
        <v>130</v>
      </c>
      <c r="AE31" s="664"/>
      <c r="AF31" s="664"/>
      <c r="AG31" s="664"/>
      <c r="AH31" s="664"/>
      <c r="AI31" s="664"/>
      <c r="AJ31" s="664"/>
      <c r="AK31" s="664"/>
      <c r="AL31" s="630" t="s">
        <v>175</v>
      </c>
      <c r="AM31" s="631"/>
      <c r="AN31" s="631"/>
      <c r="AO31" s="665"/>
      <c r="AP31" s="688" t="s">
        <v>316</v>
      </c>
      <c r="AQ31" s="689"/>
      <c r="AR31" s="689"/>
      <c r="AS31" s="689"/>
      <c r="AT31" s="690" t="s">
        <v>317</v>
      </c>
      <c r="AU31" s="218"/>
      <c r="AV31" s="218"/>
      <c r="AW31" s="218"/>
      <c r="AX31" s="676" t="s">
        <v>190</v>
      </c>
      <c r="AY31" s="677"/>
      <c r="AZ31" s="677"/>
      <c r="BA31" s="677"/>
      <c r="BB31" s="677"/>
      <c r="BC31" s="677"/>
      <c r="BD31" s="677"/>
      <c r="BE31" s="677"/>
      <c r="BF31" s="678"/>
      <c r="BG31" s="684">
        <v>99</v>
      </c>
      <c r="BH31" s="685"/>
      <c r="BI31" s="685"/>
      <c r="BJ31" s="685"/>
      <c r="BK31" s="685"/>
      <c r="BL31" s="685"/>
      <c r="BM31" s="686">
        <v>94.3</v>
      </c>
      <c r="BN31" s="685"/>
      <c r="BO31" s="685"/>
      <c r="BP31" s="685"/>
      <c r="BQ31" s="687"/>
      <c r="BR31" s="684">
        <v>99</v>
      </c>
      <c r="BS31" s="685"/>
      <c r="BT31" s="685"/>
      <c r="BU31" s="685"/>
      <c r="BV31" s="685"/>
      <c r="BW31" s="685"/>
      <c r="BX31" s="686">
        <v>92.8</v>
      </c>
      <c r="BY31" s="685"/>
      <c r="BZ31" s="685"/>
      <c r="CA31" s="685"/>
      <c r="CB31" s="687"/>
      <c r="CD31" s="642"/>
      <c r="CE31" s="643"/>
      <c r="CF31" s="624" t="s">
        <v>318</v>
      </c>
      <c r="CG31" s="625"/>
      <c r="CH31" s="625"/>
      <c r="CI31" s="625"/>
      <c r="CJ31" s="625"/>
      <c r="CK31" s="625"/>
      <c r="CL31" s="625"/>
      <c r="CM31" s="625"/>
      <c r="CN31" s="625"/>
      <c r="CO31" s="625"/>
      <c r="CP31" s="625"/>
      <c r="CQ31" s="626"/>
      <c r="CR31" s="627">
        <v>69053</v>
      </c>
      <c r="CS31" s="636"/>
      <c r="CT31" s="636"/>
      <c r="CU31" s="636"/>
      <c r="CV31" s="636"/>
      <c r="CW31" s="636"/>
      <c r="CX31" s="636"/>
      <c r="CY31" s="637"/>
      <c r="CZ31" s="630">
        <v>0.3</v>
      </c>
      <c r="DA31" s="638"/>
      <c r="DB31" s="638"/>
      <c r="DC31" s="639"/>
      <c r="DD31" s="633">
        <v>67661</v>
      </c>
      <c r="DE31" s="636"/>
      <c r="DF31" s="636"/>
      <c r="DG31" s="636"/>
      <c r="DH31" s="636"/>
      <c r="DI31" s="636"/>
      <c r="DJ31" s="636"/>
      <c r="DK31" s="637"/>
      <c r="DL31" s="633">
        <v>67661</v>
      </c>
      <c r="DM31" s="636"/>
      <c r="DN31" s="636"/>
      <c r="DO31" s="636"/>
      <c r="DP31" s="636"/>
      <c r="DQ31" s="636"/>
      <c r="DR31" s="636"/>
      <c r="DS31" s="636"/>
      <c r="DT31" s="636"/>
      <c r="DU31" s="636"/>
      <c r="DV31" s="637"/>
      <c r="DW31" s="630">
        <v>0.7</v>
      </c>
      <c r="DX31" s="638"/>
      <c r="DY31" s="638"/>
      <c r="DZ31" s="638"/>
      <c r="EA31" s="638"/>
      <c r="EB31" s="638"/>
      <c r="EC31" s="652"/>
    </row>
    <row r="32" spans="2:133" ht="11.25" customHeight="1">
      <c r="B32" s="624" t="s">
        <v>319</v>
      </c>
      <c r="C32" s="625"/>
      <c r="D32" s="625"/>
      <c r="E32" s="625"/>
      <c r="F32" s="625"/>
      <c r="G32" s="625"/>
      <c r="H32" s="625"/>
      <c r="I32" s="625"/>
      <c r="J32" s="625"/>
      <c r="K32" s="625"/>
      <c r="L32" s="625"/>
      <c r="M32" s="625"/>
      <c r="N32" s="625"/>
      <c r="O32" s="625"/>
      <c r="P32" s="625"/>
      <c r="Q32" s="626"/>
      <c r="R32" s="627">
        <v>2598865</v>
      </c>
      <c r="S32" s="628"/>
      <c r="T32" s="628"/>
      <c r="U32" s="628"/>
      <c r="V32" s="628"/>
      <c r="W32" s="628"/>
      <c r="X32" s="628"/>
      <c r="Y32" s="629"/>
      <c r="Z32" s="663">
        <v>11.3</v>
      </c>
      <c r="AA32" s="663"/>
      <c r="AB32" s="663"/>
      <c r="AC32" s="663"/>
      <c r="AD32" s="664" t="s">
        <v>175</v>
      </c>
      <c r="AE32" s="664"/>
      <c r="AF32" s="664"/>
      <c r="AG32" s="664"/>
      <c r="AH32" s="664"/>
      <c r="AI32" s="664"/>
      <c r="AJ32" s="664"/>
      <c r="AK32" s="664"/>
      <c r="AL32" s="630" t="s">
        <v>175</v>
      </c>
      <c r="AM32" s="631"/>
      <c r="AN32" s="631"/>
      <c r="AO32" s="665"/>
      <c r="AP32" s="666"/>
      <c r="AQ32" s="667"/>
      <c r="AR32" s="667"/>
      <c r="AS32" s="667"/>
      <c r="AT32" s="691"/>
      <c r="AU32" s="214" t="s">
        <v>320</v>
      </c>
      <c r="AX32" s="624" t="s">
        <v>321</v>
      </c>
      <c r="AY32" s="625"/>
      <c r="AZ32" s="625"/>
      <c r="BA32" s="625"/>
      <c r="BB32" s="625"/>
      <c r="BC32" s="625"/>
      <c r="BD32" s="625"/>
      <c r="BE32" s="625"/>
      <c r="BF32" s="626"/>
      <c r="BG32" s="683">
        <v>98.9</v>
      </c>
      <c r="BH32" s="636"/>
      <c r="BI32" s="636"/>
      <c r="BJ32" s="636"/>
      <c r="BK32" s="636"/>
      <c r="BL32" s="636"/>
      <c r="BM32" s="631">
        <v>95.7</v>
      </c>
      <c r="BN32" s="636"/>
      <c r="BO32" s="636"/>
      <c r="BP32" s="636"/>
      <c r="BQ32" s="661"/>
      <c r="BR32" s="683">
        <v>99.2</v>
      </c>
      <c r="BS32" s="636"/>
      <c r="BT32" s="636"/>
      <c r="BU32" s="636"/>
      <c r="BV32" s="636"/>
      <c r="BW32" s="636"/>
      <c r="BX32" s="631">
        <v>93.5</v>
      </c>
      <c r="BY32" s="636"/>
      <c r="BZ32" s="636"/>
      <c r="CA32" s="636"/>
      <c r="CB32" s="661"/>
      <c r="CD32" s="644"/>
      <c r="CE32" s="645"/>
      <c r="CF32" s="624" t="s">
        <v>322</v>
      </c>
      <c r="CG32" s="625"/>
      <c r="CH32" s="625"/>
      <c r="CI32" s="625"/>
      <c r="CJ32" s="625"/>
      <c r="CK32" s="625"/>
      <c r="CL32" s="625"/>
      <c r="CM32" s="625"/>
      <c r="CN32" s="625"/>
      <c r="CO32" s="625"/>
      <c r="CP32" s="625"/>
      <c r="CQ32" s="626"/>
      <c r="CR32" s="627">
        <v>708</v>
      </c>
      <c r="CS32" s="628"/>
      <c r="CT32" s="628"/>
      <c r="CU32" s="628"/>
      <c r="CV32" s="628"/>
      <c r="CW32" s="628"/>
      <c r="CX32" s="628"/>
      <c r="CY32" s="629"/>
      <c r="CZ32" s="630">
        <v>0</v>
      </c>
      <c r="DA32" s="638"/>
      <c r="DB32" s="638"/>
      <c r="DC32" s="639"/>
      <c r="DD32" s="633">
        <v>708</v>
      </c>
      <c r="DE32" s="628"/>
      <c r="DF32" s="628"/>
      <c r="DG32" s="628"/>
      <c r="DH32" s="628"/>
      <c r="DI32" s="628"/>
      <c r="DJ32" s="628"/>
      <c r="DK32" s="629"/>
      <c r="DL32" s="633">
        <v>708</v>
      </c>
      <c r="DM32" s="628"/>
      <c r="DN32" s="628"/>
      <c r="DO32" s="628"/>
      <c r="DP32" s="628"/>
      <c r="DQ32" s="628"/>
      <c r="DR32" s="628"/>
      <c r="DS32" s="628"/>
      <c r="DT32" s="628"/>
      <c r="DU32" s="628"/>
      <c r="DV32" s="629"/>
      <c r="DW32" s="630">
        <v>0</v>
      </c>
      <c r="DX32" s="638"/>
      <c r="DY32" s="638"/>
      <c r="DZ32" s="638"/>
      <c r="EA32" s="638"/>
      <c r="EB32" s="638"/>
      <c r="EC32" s="652"/>
    </row>
    <row r="33" spans="2:133" ht="11.25" customHeight="1">
      <c r="B33" s="624" t="s">
        <v>323</v>
      </c>
      <c r="C33" s="625"/>
      <c r="D33" s="625"/>
      <c r="E33" s="625"/>
      <c r="F33" s="625"/>
      <c r="G33" s="625"/>
      <c r="H33" s="625"/>
      <c r="I33" s="625"/>
      <c r="J33" s="625"/>
      <c r="K33" s="625"/>
      <c r="L33" s="625"/>
      <c r="M33" s="625"/>
      <c r="N33" s="625"/>
      <c r="O33" s="625"/>
      <c r="P33" s="625"/>
      <c r="Q33" s="626"/>
      <c r="R33" s="627">
        <v>38976</v>
      </c>
      <c r="S33" s="628"/>
      <c r="T33" s="628"/>
      <c r="U33" s="628"/>
      <c r="V33" s="628"/>
      <c r="W33" s="628"/>
      <c r="X33" s="628"/>
      <c r="Y33" s="629"/>
      <c r="Z33" s="663">
        <v>0.2</v>
      </c>
      <c r="AA33" s="663"/>
      <c r="AB33" s="663"/>
      <c r="AC33" s="663"/>
      <c r="AD33" s="664">
        <v>4256</v>
      </c>
      <c r="AE33" s="664"/>
      <c r="AF33" s="664"/>
      <c r="AG33" s="664"/>
      <c r="AH33" s="664"/>
      <c r="AI33" s="664"/>
      <c r="AJ33" s="664"/>
      <c r="AK33" s="664"/>
      <c r="AL33" s="630">
        <v>0</v>
      </c>
      <c r="AM33" s="631"/>
      <c r="AN33" s="631"/>
      <c r="AO33" s="665"/>
      <c r="AP33" s="668"/>
      <c r="AQ33" s="669"/>
      <c r="AR33" s="669"/>
      <c r="AS33" s="669"/>
      <c r="AT33" s="692"/>
      <c r="AU33" s="219"/>
      <c r="AV33" s="219"/>
      <c r="AW33" s="219"/>
      <c r="AX33" s="608" t="s">
        <v>324</v>
      </c>
      <c r="AY33" s="609"/>
      <c r="AZ33" s="609"/>
      <c r="BA33" s="609"/>
      <c r="BB33" s="609"/>
      <c r="BC33" s="609"/>
      <c r="BD33" s="609"/>
      <c r="BE33" s="609"/>
      <c r="BF33" s="610"/>
      <c r="BG33" s="682">
        <v>99</v>
      </c>
      <c r="BH33" s="612"/>
      <c r="BI33" s="612"/>
      <c r="BJ33" s="612"/>
      <c r="BK33" s="612"/>
      <c r="BL33" s="612"/>
      <c r="BM33" s="656">
        <v>92.1</v>
      </c>
      <c r="BN33" s="612"/>
      <c r="BO33" s="612"/>
      <c r="BP33" s="612"/>
      <c r="BQ33" s="650"/>
      <c r="BR33" s="682">
        <v>98.8</v>
      </c>
      <c r="BS33" s="612"/>
      <c r="BT33" s="612"/>
      <c r="BU33" s="612"/>
      <c r="BV33" s="612"/>
      <c r="BW33" s="612"/>
      <c r="BX33" s="656">
        <v>91</v>
      </c>
      <c r="BY33" s="612"/>
      <c r="BZ33" s="612"/>
      <c r="CA33" s="612"/>
      <c r="CB33" s="650"/>
      <c r="CD33" s="624" t="s">
        <v>325</v>
      </c>
      <c r="CE33" s="625"/>
      <c r="CF33" s="625"/>
      <c r="CG33" s="625"/>
      <c r="CH33" s="625"/>
      <c r="CI33" s="625"/>
      <c r="CJ33" s="625"/>
      <c r="CK33" s="625"/>
      <c r="CL33" s="625"/>
      <c r="CM33" s="625"/>
      <c r="CN33" s="625"/>
      <c r="CO33" s="625"/>
      <c r="CP33" s="625"/>
      <c r="CQ33" s="626"/>
      <c r="CR33" s="627">
        <v>8047842</v>
      </c>
      <c r="CS33" s="636"/>
      <c r="CT33" s="636"/>
      <c r="CU33" s="636"/>
      <c r="CV33" s="636"/>
      <c r="CW33" s="636"/>
      <c r="CX33" s="636"/>
      <c r="CY33" s="637"/>
      <c r="CZ33" s="630">
        <v>37</v>
      </c>
      <c r="DA33" s="638"/>
      <c r="DB33" s="638"/>
      <c r="DC33" s="639"/>
      <c r="DD33" s="633">
        <v>5337921</v>
      </c>
      <c r="DE33" s="636"/>
      <c r="DF33" s="636"/>
      <c r="DG33" s="636"/>
      <c r="DH33" s="636"/>
      <c r="DI33" s="636"/>
      <c r="DJ33" s="636"/>
      <c r="DK33" s="637"/>
      <c r="DL33" s="633">
        <v>3722030</v>
      </c>
      <c r="DM33" s="636"/>
      <c r="DN33" s="636"/>
      <c r="DO33" s="636"/>
      <c r="DP33" s="636"/>
      <c r="DQ33" s="636"/>
      <c r="DR33" s="636"/>
      <c r="DS33" s="636"/>
      <c r="DT33" s="636"/>
      <c r="DU33" s="636"/>
      <c r="DV33" s="637"/>
      <c r="DW33" s="630">
        <v>39.9</v>
      </c>
      <c r="DX33" s="638"/>
      <c r="DY33" s="638"/>
      <c r="DZ33" s="638"/>
      <c r="EA33" s="638"/>
      <c r="EB33" s="638"/>
      <c r="EC33" s="652"/>
    </row>
    <row r="34" spans="2:133" ht="11.25" customHeight="1">
      <c r="B34" s="624" t="s">
        <v>326</v>
      </c>
      <c r="C34" s="625"/>
      <c r="D34" s="625"/>
      <c r="E34" s="625"/>
      <c r="F34" s="625"/>
      <c r="G34" s="625"/>
      <c r="H34" s="625"/>
      <c r="I34" s="625"/>
      <c r="J34" s="625"/>
      <c r="K34" s="625"/>
      <c r="L34" s="625"/>
      <c r="M34" s="625"/>
      <c r="N34" s="625"/>
      <c r="O34" s="625"/>
      <c r="P34" s="625"/>
      <c r="Q34" s="626"/>
      <c r="R34" s="627">
        <v>404022</v>
      </c>
      <c r="S34" s="628"/>
      <c r="T34" s="628"/>
      <c r="U34" s="628"/>
      <c r="V34" s="628"/>
      <c r="W34" s="628"/>
      <c r="X34" s="628"/>
      <c r="Y34" s="629"/>
      <c r="Z34" s="663">
        <v>1.8</v>
      </c>
      <c r="AA34" s="663"/>
      <c r="AB34" s="663"/>
      <c r="AC34" s="663"/>
      <c r="AD34" s="664" t="s">
        <v>247</v>
      </c>
      <c r="AE34" s="664"/>
      <c r="AF34" s="664"/>
      <c r="AG34" s="664"/>
      <c r="AH34" s="664"/>
      <c r="AI34" s="664"/>
      <c r="AJ34" s="664"/>
      <c r="AK34" s="664"/>
      <c r="AL34" s="630" t="s">
        <v>130</v>
      </c>
      <c r="AM34" s="631"/>
      <c r="AN34" s="631"/>
      <c r="AO34" s="665"/>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4" t="s">
        <v>327</v>
      </c>
      <c r="CE34" s="625"/>
      <c r="CF34" s="625"/>
      <c r="CG34" s="625"/>
      <c r="CH34" s="625"/>
      <c r="CI34" s="625"/>
      <c r="CJ34" s="625"/>
      <c r="CK34" s="625"/>
      <c r="CL34" s="625"/>
      <c r="CM34" s="625"/>
      <c r="CN34" s="625"/>
      <c r="CO34" s="625"/>
      <c r="CP34" s="625"/>
      <c r="CQ34" s="626"/>
      <c r="CR34" s="627">
        <v>2301855</v>
      </c>
      <c r="CS34" s="628"/>
      <c r="CT34" s="628"/>
      <c r="CU34" s="628"/>
      <c r="CV34" s="628"/>
      <c r="CW34" s="628"/>
      <c r="CX34" s="628"/>
      <c r="CY34" s="629"/>
      <c r="CZ34" s="630">
        <v>10.6</v>
      </c>
      <c r="DA34" s="638"/>
      <c r="DB34" s="638"/>
      <c r="DC34" s="639"/>
      <c r="DD34" s="633">
        <v>1510490</v>
      </c>
      <c r="DE34" s="628"/>
      <c r="DF34" s="628"/>
      <c r="DG34" s="628"/>
      <c r="DH34" s="628"/>
      <c r="DI34" s="628"/>
      <c r="DJ34" s="628"/>
      <c r="DK34" s="629"/>
      <c r="DL34" s="633">
        <v>1046530</v>
      </c>
      <c r="DM34" s="628"/>
      <c r="DN34" s="628"/>
      <c r="DO34" s="628"/>
      <c r="DP34" s="628"/>
      <c r="DQ34" s="628"/>
      <c r="DR34" s="628"/>
      <c r="DS34" s="628"/>
      <c r="DT34" s="628"/>
      <c r="DU34" s="628"/>
      <c r="DV34" s="629"/>
      <c r="DW34" s="630">
        <v>11.2</v>
      </c>
      <c r="DX34" s="638"/>
      <c r="DY34" s="638"/>
      <c r="DZ34" s="638"/>
      <c r="EA34" s="638"/>
      <c r="EB34" s="638"/>
      <c r="EC34" s="652"/>
    </row>
    <row r="35" spans="2:133" ht="11.25" customHeight="1">
      <c r="B35" s="624" t="s">
        <v>328</v>
      </c>
      <c r="C35" s="625"/>
      <c r="D35" s="625"/>
      <c r="E35" s="625"/>
      <c r="F35" s="625"/>
      <c r="G35" s="625"/>
      <c r="H35" s="625"/>
      <c r="I35" s="625"/>
      <c r="J35" s="625"/>
      <c r="K35" s="625"/>
      <c r="L35" s="625"/>
      <c r="M35" s="625"/>
      <c r="N35" s="625"/>
      <c r="O35" s="625"/>
      <c r="P35" s="625"/>
      <c r="Q35" s="626"/>
      <c r="R35" s="627">
        <v>705248</v>
      </c>
      <c r="S35" s="628"/>
      <c r="T35" s="628"/>
      <c r="U35" s="628"/>
      <c r="V35" s="628"/>
      <c r="W35" s="628"/>
      <c r="X35" s="628"/>
      <c r="Y35" s="629"/>
      <c r="Z35" s="663">
        <v>3.1</v>
      </c>
      <c r="AA35" s="663"/>
      <c r="AB35" s="663"/>
      <c r="AC35" s="663"/>
      <c r="AD35" s="664" t="s">
        <v>130</v>
      </c>
      <c r="AE35" s="664"/>
      <c r="AF35" s="664"/>
      <c r="AG35" s="664"/>
      <c r="AH35" s="664"/>
      <c r="AI35" s="664"/>
      <c r="AJ35" s="664"/>
      <c r="AK35" s="664"/>
      <c r="AL35" s="630" t="s">
        <v>175</v>
      </c>
      <c r="AM35" s="631"/>
      <c r="AN35" s="631"/>
      <c r="AO35" s="665"/>
      <c r="AP35" s="222"/>
      <c r="AQ35" s="679" t="s">
        <v>329</v>
      </c>
      <c r="AR35" s="680"/>
      <c r="AS35" s="680"/>
      <c r="AT35" s="680"/>
      <c r="AU35" s="680"/>
      <c r="AV35" s="680"/>
      <c r="AW35" s="680"/>
      <c r="AX35" s="680"/>
      <c r="AY35" s="680"/>
      <c r="AZ35" s="680"/>
      <c r="BA35" s="680"/>
      <c r="BB35" s="680"/>
      <c r="BC35" s="680"/>
      <c r="BD35" s="680"/>
      <c r="BE35" s="680"/>
      <c r="BF35" s="681"/>
      <c r="BG35" s="679" t="s">
        <v>330</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331</v>
      </c>
      <c r="CE35" s="625"/>
      <c r="CF35" s="625"/>
      <c r="CG35" s="625"/>
      <c r="CH35" s="625"/>
      <c r="CI35" s="625"/>
      <c r="CJ35" s="625"/>
      <c r="CK35" s="625"/>
      <c r="CL35" s="625"/>
      <c r="CM35" s="625"/>
      <c r="CN35" s="625"/>
      <c r="CO35" s="625"/>
      <c r="CP35" s="625"/>
      <c r="CQ35" s="626"/>
      <c r="CR35" s="627">
        <v>96925</v>
      </c>
      <c r="CS35" s="636"/>
      <c r="CT35" s="636"/>
      <c r="CU35" s="636"/>
      <c r="CV35" s="636"/>
      <c r="CW35" s="636"/>
      <c r="CX35" s="636"/>
      <c r="CY35" s="637"/>
      <c r="CZ35" s="630">
        <v>0.4</v>
      </c>
      <c r="DA35" s="638"/>
      <c r="DB35" s="638"/>
      <c r="DC35" s="639"/>
      <c r="DD35" s="633">
        <v>69795</v>
      </c>
      <c r="DE35" s="636"/>
      <c r="DF35" s="636"/>
      <c r="DG35" s="636"/>
      <c r="DH35" s="636"/>
      <c r="DI35" s="636"/>
      <c r="DJ35" s="636"/>
      <c r="DK35" s="637"/>
      <c r="DL35" s="633">
        <v>69795</v>
      </c>
      <c r="DM35" s="636"/>
      <c r="DN35" s="636"/>
      <c r="DO35" s="636"/>
      <c r="DP35" s="636"/>
      <c r="DQ35" s="636"/>
      <c r="DR35" s="636"/>
      <c r="DS35" s="636"/>
      <c r="DT35" s="636"/>
      <c r="DU35" s="636"/>
      <c r="DV35" s="637"/>
      <c r="DW35" s="630">
        <v>0.7</v>
      </c>
      <c r="DX35" s="638"/>
      <c r="DY35" s="638"/>
      <c r="DZ35" s="638"/>
      <c r="EA35" s="638"/>
      <c r="EB35" s="638"/>
      <c r="EC35" s="652"/>
    </row>
    <row r="36" spans="2:133" ht="11.25" customHeight="1">
      <c r="B36" s="624" t="s">
        <v>332</v>
      </c>
      <c r="C36" s="625"/>
      <c r="D36" s="625"/>
      <c r="E36" s="625"/>
      <c r="F36" s="625"/>
      <c r="G36" s="625"/>
      <c r="H36" s="625"/>
      <c r="I36" s="625"/>
      <c r="J36" s="625"/>
      <c r="K36" s="625"/>
      <c r="L36" s="625"/>
      <c r="M36" s="625"/>
      <c r="N36" s="625"/>
      <c r="O36" s="625"/>
      <c r="P36" s="625"/>
      <c r="Q36" s="626"/>
      <c r="R36" s="627">
        <v>460556</v>
      </c>
      <c r="S36" s="628"/>
      <c r="T36" s="628"/>
      <c r="U36" s="628"/>
      <c r="V36" s="628"/>
      <c r="W36" s="628"/>
      <c r="X36" s="628"/>
      <c r="Y36" s="629"/>
      <c r="Z36" s="663">
        <v>2</v>
      </c>
      <c r="AA36" s="663"/>
      <c r="AB36" s="663"/>
      <c r="AC36" s="663"/>
      <c r="AD36" s="664" t="s">
        <v>175</v>
      </c>
      <c r="AE36" s="664"/>
      <c r="AF36" s="664"/>
      <c r="AG36" s="664"/>
      <c r="AH36" s="664"/>
      <c r="AI36" s="664"/>
      <c r="AJ36" s="664"/>
      <c r="AK36" s="664"/>
      <c r="AL36" s="630" t="s">
        <v>175</v>
      </c>
      <c r="AM36" s="631"/>
      <c r="AN36" s="631"/>
      <c r="AO36" s="665"/>
      <c r="AP36" s="222"/>
      <c r="AQ36" s="670" t="s">
        <v>333</v>
      </c>
      <c r="AR36" s="671"/>
      <c r="AS36" s="671"/>
      <c r="AT36" s="671"/>
      <c r="AU36" s="671"/>
      <c r="AV36" s="671"/>
      <c r="AW36" s="671"/>
      <c r="AX36" s="671"/>
      <c r="AY36" s="672"/>
      <c r="AZ36" s="673">
        <v>2114403</v>
      </c>
      <c r="BA36" s="674"/>
      <c r="BB36" s="674"/>
      <c r="BC36" s="674"/>
      <c r="BD36" s="674"/>
      <c r="BE36" s="674"/>
      <c r="BF36" s="675"/>
      <c r="BG36" s="676" t="s">
        <v>334</v>
      </c>
      <c r="BH36" s="677"/>
      <c r="BI36" s="677"/>
      <c r="BJ36" s="677"/>
      <c r="BK36" s="677"/>
      <c r="BL36" s="677"/>
      <c r="BM36" s="677"/>
      <c r="BN36" s="677"/>
      <c r="BO36" s="677"/>
      <c r="BP36" s="677"/>
      <c r="BQ36" s="677"/>
      <c r="BR36" s="677"/>
      <c r="BS36" s="677"/>
      <c r="BT36" s="677"/>
      <c r="BU36" s="678"/>
      <c r="BV36" s="673">
        <v>337546</v>
      </c>
      <c r="BW36" s="674"/>
      <c r="BX36" s="674"/>
      <c r="BY36" s="674"/>
      <c r="BZ36" s="674"/>
      <c r="CA36" s="674"/>
      <c r="CB36" s="675"/>
      <c r="CD36" s="624" t="s">
        <v>335</v>
      </c>
      <c r="CE36" s="625"/>
      <c r="CF36" s="625"/>
      <c r="CG36" s="625"/>
      <c r="CH36" s="625"/>
      <c r="CI36" s="625"/>
      <c r="CJ36" s="625"/>
      <c r="CK36" s="625"/>
      <c r="CL36" s="625"/>
      <c r="CM36" s="625"/>
      <c r="CN36" s="625"/>
      <c r="CO36" s="625"/>
      <c r="CP36" s="625"/>
      <c r="CQ36" s="626"/>
      <c r="CR36" s="627">
        <v>2454970</v>
      </c>
      <c r="CS36" s="628"/>
      <c r="CT36" s="628"/>
      <c r="CU36" s="628"/>
      <c r="CV36" s="628"/>
      <c r="CW36" s="628"/>
      <c r="CX36" s="628"/>
      <c r="CY36" s="629"/>
      <c r="CZ36" s="630">
        <v>11.3</v>
      </c>
      <c r="DA36" s="638"/>
      <c r="DB36" s="638"/>
      <c r="DC36" s="639"/>
      <c r="DD36" s="633">
        <v>2222124</v>
      </c>
      <c r="DE36" s="628"/>
      <c r="DF36" s="628"/>
      <c r="DG36" s="628"/>
      <c r="DH36" s="628"/>
      <c r="DI36" s="628"/>
      <c r="DJ36" s="628"/>
      <c r="DK36" s="629"/>
      <c r="DL36" s="633">
        <v>1247837</v>
      </c>
      <c r="DM36" s="628"/>
      <c r="DN36" s="628"/>
      <c r="DO36" s="628"/>
      <c r="DP36" s="628"/>
      <c r="DQ36" s="628"/>
      <c r="DR36" s="628"/>
      <c r="DS36" s="628"/>
      <c r="DT36" s="628"/>
      <c r="DU36" s="628"/>
      <c r="DV36" s="629"/>
      <c r="DW36" s="630">
        <v>13.4</v>
      </c>
      <c r="DX36" s="638"/>
      <c r="DY36" s="638"/>
      <c r="DZ36" s="638"/>
      <c r="EA36" s="638"/>
      <c r="EB36" s="638"/>
      <c r="EC36" s="652"/>
    </row>
    <row r="37" spans="2:133" ht="11.25" customHeight="1">
      <c r="B37" s="624" t="s">
        <v>336</v>
      </c>
      <c r="C37" s="625"/>
      <c r="D37" s="625"/>
      <c r="E37" s="625"/>
      <c r="F37" s="625"/>
      <c r="G37" s="625"/>
      <c r="H37" s="625"/>
      <c r="I37" s="625"/>
      <c r="J37" s="625"/>
      <c r="K37" s="625"/>
      <c r="L37" s="625"/>
      <c r="M37" s="625"/>
      <c r="N37" s="625"/>
      <c r="O37" s="625"/>
      <c r="P37" s="625"/>
      <c r="Q37" s="626"/>
      <c r="R37" s="627">
        <v>610149</v>
      </c>
      <c r="S37" s="628"/>
      <c r="T37" s="628"/>
      <c r="U37" s="628"/>
      <c r="V37" s="628"/>
      <c r="W37" s="628"/>
      <c r="X37" s="628"/>
      <c r="Y37" s="629"/>
      <c r="Z37" s="663">
        <v>2.7</v>
      </c>
      <c r="AA37" s="663"/>
      <c r="AB37" s="663"/>
      <c r="AC37" s="663"/>
      <c r="AD37" s="664">
        <v>2449</v>
      </c>
      <c r="AE37" s="664"/>
      <c r="AF37" s="664"/>
      <c r="AG37" s="664"/>
      <c r="AH37" s="664"/>
      <c r="AI37" s="664"/>
      <c r="AJ37" s="664"/>
      <c r="AK37" s="664"/>
      <c r="AL37" s="630">
        <v>0</v>
      </c>
      <c r="AM37" s="631"/>
      <c r="AN37" s="631"/>
      <c r="AO37" s="665"/>
      <c r="AQ37" s="658" t="s">
        <v>337</v>
      </c>
      <c r="AR37" s="659"/>
      <c r="AS37" s="659"/>
      <c r="AT37" s="659"/>
      <c r="AU37" s="659"/>
      <c r="AV37" s="659"/>
      <c r="AW37" s="659"/>
      <c r="AX37" s="659"/>
      <c r="AY37" s="660"/>
      <c r="AZ37" s="627">
        <v>235682</v>
      </c>
      <c r="BA37" s="628"/>
      <c r="BB37" s="628"/>
      <c r="BC37" s="628"/>
      <c r="BD37" s="636"/>
      <c r="BE37" s="636"/>
      <c r="BF37" s="661"/>
      <c r="BG37" s="624" t="s">
        <v>338</v>
      </c>
      <c r="BH37" s="625"/>
      <c r="BI37" s="625"/>
      <c r="BJ37" s="625"/>
      <c r="BK37" s="625"/>
      <c r="BL37" s="625"/>
      <c r="BM37" s="625"/>
      <c r="BN37" s="625"/>
      <c r="BO37" s="625"/>
      <c r="BP37" s="625"/>
      <c r="BQ37" s="625"/>
      <c r="BR37" s="625"/>
      <c r="BS37" s="625"/>
      <c r="BT37" s="625"/>
      <c r="BU37" s="626"/>
      <c r="BV37" s="627">
        <v>337546</v>
      </c>
      <c r="BW37" s="628"/>
      <c r="BX37" s="628"/>
      <c r="BY37" s="628"/>
      <c r="BZ37" s="628"/>
      <c r="CA37" s="628"/>
      <c r="CB37" s="662"/>
      <c r="CD37" s="624" t="s">
        <v>339</v>
      </c>
      <c r="CE37" s="625"/>
      <c r="CF37" s="625"/>
      <c r="CG37" s="625"/>
      <c r="CH37" s="625"/>
      <c r="CI37" s="625"/>
      <c r="CJ37" s="625"/>
      <c r="CK37" s="625"/>
      <c r="CL37" s="625"/>
      <c r="CM37" s="625"/>
      <c r="CN37" s="625"/>
      <c r="CO37" s="625"/>
      <c r="CP37" s="625"/>
      <c r="CQ37" s="626"/>
      <c r="CR37" s="627">
        <v>979426</v>
      </c>
      <c r="CS37" s="636"/>
      <c r="CT37" s="636"/>
      <c r="CU37" s="636"/>
      <c r="CV37" s="636"/>
      <c r="CW37" s="636"/>
      <c r="CX37" s="636"/>
      <c r="CY37" s="637"/>
      <c r="CZ37" s="630">
        <v>4.5</v>
      </c>
      <c r="DA37" s="638"/>
      <c r="DB37" s="638"/>
      <c r="DC37" s="639"/>
      <c r="DD37" s="633">
        <v>979354</v>
      </c>
      <c r="DE37" s="636"/>
      <c r="DF37" s="636"/>
      <c r="DG37" s="636"/>
      <c r="DH37" s="636"/>
      <c r="DI37" s="636"/>
      <c r="DJ37" s="636"/>
      <c r="DK37" s="637"/>
      <c r="DL37" s="633">
        <v>908222</v>
      </c>
      <c r="DM37" s="636"/>
      <c r="DN37" s="636"/>
      <c r="DO37" s="636"/>
      <c r="DP37" s="636"/>
      <c r="DQ37" s="636"/>
      <c r="DR37" s="636"/>
      <c r="DS37" s="636"/>
      <c r="DT37" s="636"/>
      <c r="DU37" s="636"/>
      <c r="DV37" s="637"/>
      <c r="DW37" s="630">
        <v>9.6999999999999993</v>
      </c>
      <c r="DX37" s="638"/>
      <c r="DY37" s="638"/>
      <c r="DZ37" s="638"/>
      <c r="EA37" s="638"/>
      <c r="EB37" s="638"/>
      <c r="EC37" s="652"/>
    </row>
    <row r="38" spans="2:133" ht="11.25" customHeight="1">
      <c r="B38" s="624" t="s">
        <v>340</v>
      </c>
      <c r="C38" s="625"/>
      <c r="D38" s="625"/>
      <c r="E38" s="625"/>
      <c r="F38" s="625"/>
      <c r="G38" s="625"/>
      <c r="H38" s="625"/>
      <c r="I38" s="625"/>
      <c r="J38" s="625"/>
      <c r="K38" s="625"/>
      <c r="L38" s="625"/>
      <c r="M38" s="625"/>
      <c r="N38" s="625"/>
      <c r="O38" s="625"/>
      <c r="P38" s="625"/>
      <c r="Q38" s="626"/>
      <c r="R38" s="627">
        <v>2164404</v>
      </c>
      <c r="S38" s="628"/>
      <c r="T38" s="628"/>
      <c r="U38" s="628"/>
      <c r="V38" s="628"/>
      <c r="W38" s="628"/>
      <c r="X38" s="628"/>
      <c r="Y38" s="629"/>
      <c r="Z38" s="663">
        <v>9.4</v>
      </c>
      <c r="AA38" s="663"/>
      <c r="AB38" s="663"/>
      <c r="AC38" s="663"/>
      <c r="AD38" s="664" t="s">
        <v>175</v>
      </c>
      <c r="AE38" s="664"/>
      <c r="AF38" s="664"/>
      <c r="AG38" s="664"/>
      <c r="AH38" s="664"/>
      <c r="AI38" s="664"/>
      <c r="AJ38" s="664"/>
      <c r="AK38" s="664"/>
      <c r="AL38" s="630" t="s">
        <v>130</v>
      </c>
      <c r="AM38" s="631"/>
      <c r="AN38" s="631"/>
      <c r="AO38" s="665"/>
      <c r="AQ38" s="658" t="s">
        <v>341</v>
      </c>
      <c r="AR38" s="659"/>
      <c r="AS38" s="659"/>
      <c r="AT38" s="659"/>
      <c r="AU38" s="659"/>
      <c r="AV38" s="659"/>
      <c r="AW38" s="659"/>
      <c r="AX38" s="659"/>
      <c r="AY38" s="660"/>
      <c r="AZ38" s="627">
        <v>73100</v>
      </c>
      <c r="BA38" s="628"/>
      <c r="BB38" s="628"/>
      <c r="BC38" s="628"/>
      <c r="BD38" s="636"/>
      <c r="BE38" s="636"/>
      <c r="BF38" s="661"/>
      <c r="BG38" s="624" t="s">
        <v>342</v>
      </c>
      <c r="BH38" s="625"/>
      <c r="BI38" s="625"/>
      <c r="BJ38" s="625"/>
      <c r="BK38" s="625"/>
      <c r="BL38" s="625"/>
      <c r="BM38" s="625"/>
      <c r="BN38" s="625"/>
      <c r="BO38" s="625"/>
      <c r="BP38" s="625"/>
      <c r="BQ38" s="625"/>
      <c r="BR38" s="625"/>
      <c r="BS38" s="625"/>
      <c r="BT38" s="625"/>
      <c r="BU38" s="626"/>
      <c r="BV38" s="627">
        <v>4508</v>
      </c>
      <c r="BW38" s="628"/>
      <c r="BX38" s="628"/>
      <c r="BY38" s="628"/>
      <c r="BZ38" s="628"/>
      <c r="CA38" s="628"/>
      <c r="CB38" s="662"/>
      <c r="CD38" s="624" t="s">
        <v>343</v>
      </c>
      <c r="CE38" s="625"/>
      <c r="CF38" s="625"/>
      <c r="CG38" s="625"/>
      <c r="CH38" s="625"/>
      <c r="CI38" s="625"/>
      <c r="CJ38" s="625"/>
      <c r="CK38" s="625"/>
      <c r="CL38" s="625"/>
      <c r="CM38" s="625"/>
      <c r="CN38" s="625"/>
      <c r="CO38" s="625"/>
      <c r="CP38" s="625"/>
      <c r="CQ38" s="626"/>
      <c r="CR38" s="627">
        <v>1805621</v>
      </c>
      <c r="CS38" s="628"/>
      <c r="CT38" s="628"/>
      <c r="CU38" s="628"/>
      <c r="CV38" s="628"/>
      <c r="CW38" s="628"/>
      <c r="CX38" s="628"/>
      <c r="CY38" s="629"/>
      <c r="CZ38" s="630">
        <v>8.3000000000000007</v>
      </c>
      <c r="DA38" s="638"/>
      <c r="DB38" s="638"/>
      <c r="DC38" s="639"/>
      <c r="DD38" s="633">
        <v>1388994</v>
      </c>
      <c r="DE38" s="628"/>
      <c r="DF38" s="628"/>
      <c r="DG38" s="628"/>
      <c r="DH38" s="628"/>
      <c r="DI38" s="628"/>
      <c r="DJ38" s="628"/>
      <c r="DK38" s="629"/>
      <c r="DL38" s="633">
        <v>1357868</v>
      </c>
      <c r="DM38" s="628"/>
      <c r="DN38" s="628"/>
      <c r="DO38" s="628"/>
      <c r="DP38" s="628"/>
      <c r="DQ38" s="628"/>
      <c r="DR38" s="628"/>
      <c r="DS38" s="628"/>
      <c r="DT38" s="628"/>
      <c r="DU38" s="628"/>
      <c r="DV38" s="629"/>
      <c r="DW38" s="630">
        <v>14.6</v>
      </c>
      <c r="DX38" s="638"/>
      <c r="DY38" s="638"/>
      <c r="DZ38" s="638"/>
      <c r="EA38" s="638"/>
      <c r="EB38" s="638"/>
      <c r="EC38" s="652"/>
    </row>
    <row r="39" spans="2:133" ht="11.25" customHeight="1">
      <c r="B39" s="624" t="s">
        <v>344</v>
      </c>
      <c r="C39" s="625"/>
      <c r="D39" s="625"/>
      <c r="E39" s="625"/>
      <c r="F39" s="625"/>
      <c r="G39" s="625"/>
      <c r="H39" s="625"/>
      <c r="I39" s="625"/>
      <c r="J39" s="625"/>
      <c r="K39" s="625"/>
      <c r="L39" s="625"/>
      <c r="M39" s="625"/>
      <c r="N39" s="625"/>
      <c r="O39" s="625"/>
      <c r="P39" s="625"/>
      <c r="Q39" s="626"/>
      <c r="R39" s="627" t="s">
        <v>130</v>
      </c>
      <c r="S39" s="628"/>
      <c r="T39" s="628"/>
      <c r="U39" s="628"/>
      <c r="V39" s="628"/>
      <c r="W39" s="628"/>
      <c r="X39" s="628"/>
      <c r="Y39" s="629"/>
      <c r="Z39" s="663" t="s">
        <v>130</v>
      </c>
      <c r="AA39" s="663"/>
      <c r="AB39" s="663"/>
      <c r="AC39" s="663"/>
      <c r="AD39" s="664" t="s">
        <v>247</v>
      </c>
      <c r="AE39" s="664"/>
      <c r="AF39" s="664"/>
      <c r="AG39" s="664"/>
      <c r="AH39" s="664"/>
      <c r="AI39" s="664"/>
      <c r="AJ39" s="664"/>
      <c r="AK39" s="664"/>
      <c r="AL39" s="630" t="s">
        <v>247</v>
      </c>
      <c r="AM39" s="631"/>
      <c r="AN39" s="631"/>
      <c r="AO39" s="665"/>
      <c r="AQ39" s="658" t="s">
        <v>345</v>
      </c>
      <c r="AR39" s="659"/>
      <c r="AS39" s="659"/>
      <c r="AT39" s="659"/>
      <c r="AU39" s="659"/>
      <c r="AV39" s="659"/>
      <c r="AW39" s="659"/>
      <c r="AX39" s="659"/>
      <c r="AY39" s="660"/>
      <c r="AZ39" s="627">
        <v>60513</v>
      </c>
      <c r="BA39" s="628"/>
      <c r="BB39" s="628"/>
      <c r="BC39" s="628"/>
      <c r="BD39" s="636"/>
      <c r="BE39" s="636"/>
      <c r="BF39" s="661"/>
      <c r="BG39" s="624" t="s">
        <v>346</v>
      </c>
      <c r="BH39" s="625"/>
      <c r="BI39" s="625"/>
      <c r="BJ39" s="625"/>
      <c r="BK39" s="625"/>
      <c r="BL39" s="625"/>
      <c r="BM39" s="625"/>
      <c r="BN39" s="625"/>
      <c r="BO39" s="625"/>
      <c r="BP39" s="625"/>
      <c r="BQ39" s="625"/>
      <c r="BR39" s="625"/>
      <c r="BS39" s="625"/>
      <c r="BT39" s="625"/>
      <c r="BU39" s="626"/>
      <c r="BV39" s="627">
        <v>6623</v>
      </c>
      <c r="BW39" s="628"/>
      <c r="BX39" s="628"/>
      <c r="BY39" s="628"/>
      <c r="BZ39" s="628"/>
      <c r="CA39" s="628"/>
      <c r="CB39" s="662"/>
      <c r="CD39" s="624" t="s">
        <v>347</v>
      </c>
      <c r="CE39" s="625"/>
      <c r="CF39" s="625"/>
      <c r="CG39" s="625"/>
      <c r="CH39" s="625"/>
      <c r="CI39" s="625"/>
      <c r="CJ39" s="625"/>
      <c r="CK39" s="625"/>
      <c r="CL39" s="625"/>
      <c r="CM39" s="625"/>
      <c r="CN39" s="625"/>
      <c r="CO39" s="625"/>
      <c r="CP39" s="625"/>
      <c r="CQ39" s="626"/>
      <c r="CR39" s="627">
        <v>737471</v>
      </c>
      <c r="CS39" s="636"/>
      <c r="CT39" s="636"/>
      <c r="CU39" s="636"/>
      <c r="CV39" s="636"/>
      <c r="CW39" s="636"/>
      <c r="CX39" s="636"/>
      <c r="CY39" s="637"/>
      <c r="CZ39" s="630">
        <v>3.4</v>
      </c>
      <c r="DA39" s="638"/>
      <c r="DB39" s="638"/>
      <c r="DC39" s="639"/>
      <c r="DD39" s="633">
        <v>146518</v>
      </c>
      <c r="DE39" s="636"/>
      <c r="DF39" s="636"/>
      <c r="DG39" s="636"/>
      <c r="DH39" s="636"/>
      <c r="DI39" s="636"/>
      <c r="DJ39" s="636"/>
      <c r="DK39" s="637"/>
      <c r="DL39" s="633" t="s">
        <v>247</v>
      </c>
      <c r="DM39" s="636"/>
      <c r="DN39" s="636"/>
      <c r="DO39" s="636"/>
      <c r="DP39" s="636"/>
      <c r="DQ39" s="636"/>
      <c r="DR39" s="636"/>
      <c r="DS39" s="636"/>
      <c r="DT39" s="636"/>
      <c r="DU39" s="636"/>
      <c r="DV39" s="637"/>
      <c r="DW39" s="630" t="s">
        <v>130</v>
      </c>
      <c r="DX39" s="638"/>
      <c r="DY39" s="638"/>
      <c r="DZ39" s="638"/>
      <c r="EA39" s="638"/>
      <c r="EB39" s="638"/>
      <c r="EC39" s="652"/>
    </row>
    <row r="40" spans="2:133" ht="11.25" customHeight="1">
      <c r="B40" s="624" t="s">
        <v>348</v>
      </c>
      <c r="C40" s="625"/>
      <c r="D40" s="625"/>
      <c r="E40" s="625"/>
      <c r="F40" s="625"/>
      <c r="G40" s="625"/>
      <c r="H40" s="625"/>
      <c r="I40" s="625"/>
      <c r="J40" s="625"/>
      <c r="K40" s="625"/>
      <c r="L40" s="625"/>
      <c r="M40" s="625"/>
      <c r="N40" s="625"/>
      <c r="O40" s="625"/>
      <c r="P40" s="625"/>
      <c r="Q40" s="626"/>
      <c r="R40" s="627">
        <v>126304</v>
      </c>
      <c r="S40" s="628"/>
      <c r="T40" s="628"/>
      <c r="U40" s="628"/>
      <c r="V40" s="628"/>
      <c r="W40" s="628"/>
      <c r="X40" s="628"/>
      <c r="Y40" s="629"/>
      <c r="Z40" s="663">
        <v>0.6</v>
      </c>
      <c r="AA40" s="663"/>
      <c r="AB40" s="663"/>
      <c r="AC40" s="663"/>
      <c r="AD40" s="664" t="s">
        <v>175</v>
      </c>
      <c r="AE40" s="664"/>
      <c r="AF40" s="664"/>
      <c r="AG40" s="664"/>
      <c r="AH40" s="664"/>
      <c r="AI40" s="664"/>
      <c r="AJ40" s="664"/>
      <c r="AK40" s="664"/>
      <c r="AL40" s="630" t="s">
        <v>130</v>
      </c>
      <c r="AM40" s="631"/>
      <c r="AN40" s="631"/>
      <c r="AO40" s="665"/>
      <c r="AQ40" s="658" t="s">
        <v>349</v>
      </c>
      <c r="AR40" s="659"/>
      <c r="AS40" s="659"/>
      <c r="AT40" s="659"/>
      <c r="AU40" s="659"/>
      <c r="AV40" s="659"/>
      <c r="AW40" s="659"/>
      <c r="AX40" s="659"/>
      <c r="AY40" s="660"/>
      <c r="AZ40" s="627" t="s">
        <v>130</v>
      </c>
      <c r="BA40" s="628"/>
      <c r="BB40" s="628"/>
      <c r="BC40" s="628"/>
      <c r="BD40" s="636"/>
      <c r="BE40" s="636"/>
      <c r="BF40" s="661"/>
      <c r="BG40" s="666" t="s">
        <v>350</v>
      </c>
      <c r="BH40" s="667"/>
      <c r="BI40" s="667"/>
      <c r="BJ40" s="667"/>
      <c r="BK40" s="667"/>
      <c r="BL40" s="223"/>
      <c r="BM40" s="625" t="s">
        <v>351</v>
      </c>
      <c r="BN40" s="625"/>
      <c r="BO40" s="625"/>
      <c r="BP40" s="625"/>
      <c r="BQ40" s="625"/>
      <c r="BR40" s="625"/>
      <c r="BS40" s="625"/>
      <c r="BT40" s="625"/>
      <c r="BU40" s="626"/>
      <c r="BV40" s="627">
        <v>96</v>
      </c>
      <c r="BW40" s="628"/>
      <c r="BX40" s="628"/>
      <c r="BY40" s="628"/>
      <c r="BZ40" s="628"/>
      <c r="CA40" s="628"/>
      <c r="CB40" s="662"/>
      <c r="CD40" s="624" t="s">
        <v>352</v>
      </c>
      <c r="CE40" s="625"/>
      <c r="CF40" s="625"/>
      <c r="CG40" s="625"/>
      <c r="CH40" s="625"/>
      <c r="CI40" s="625"/>
      <c r="CJ40" s="625"/>
      <c r="CK40" s="625"/>
      <c r="CL40" s="625"/>
      <c r="CM40" s="625"/>
      <c r="CN40" s="625"/>
      <c r="CO40" s="625"/>
      <c r="CP40" s="625"/>
      <c r="CQ40" s="626"/>
      <c r="CR40" s="627">
        <v>651000</v>
      </c>
      <c r="CS40" s="628"/>
      <c r="CT40" s="628"/>
      <c r="CU40" s="628"/>
      <c r="CV40" s="628"/>
      <c r="CW40" s="628"/>
      <c r="CX40" s="628"/>
      <c r="CY40" s="629"/>
      <c r="CZ40" s="630">
        <v>3</v>
      </c>
      <c r="DA40" s="638"/>
      <c r="DB40" s="638"/>
      <c r="DC40" s="639"/>
      <c r="DD40" s="633" t="s">
        <v>130</v>
      </c>
      <c r="DE40" s="628"/>
      <c r="DF40" s="628"/>
      <c r="DG40" s="628"/>
      <c r="DH40" s="628"/>
      <c r="DI40" s="628"/>
      <c r="DJ40" s="628"/>
      <c r="DK40" s="629"/>
      <c r="DL40" s="633" t="s">
        <v>175</v>
      </c>
      <c r="DM40" s="628"/>
      <c r="DN40" s="628"/>
      <c r="DO40" s="628"/>
      <c r="DP40" s="628"/>
      <c r="DQ40" s="628"/>
      <c r="DR40" s="628"/>
      <c r="DS40" s="628"/>
      <c r="DT40" s="628"/>
      <c r="DU40" s="628"/>
      <c r="DV40" s="629"/>
      <c r="DW40" s="630" t="s">
        <v>130</v>
      </c>
      <c r="DX40" s="638"/>
      <c r="DY40" s="638"/>
      <c r="DZ40" s="638"/>
      <c r="EA40" s="638"/>
      <c r="EB40" s="638"/>
      <c r="EC40" s="652"/>
    </row>
    <row r="41" spans="2:133" ht="11.25" customHeight="1">
      <c r="B41" s="608" t="s">
        <v>353</v>
      </c>
      <c r="C41" s="609"/>
      <c r="D41" s="609"/>
      <c r="E41" s="609"/>
      <c r="F41" s="609"/>
      <c r="G41" s="609"/>
      <c r="H41" s="609"/>
      <c r="I41" s="609"/>
      <c r="J41" s="609"/>
      <c r="K41" s="609"/>
      <c r="L41" s="609"/>
      <c r="M41" s="609"/>
      <c r="N41" s="609"/>
      <c r="O41" s="609"/>
      <c r="P41" s="609"/>
      <c r="Q41" s="610"/>
      <c r="R41" s="611">
        <v>22917545</v>
      </c>
      <c r="S41" s="649"/>
      <c r="T41" s="649"/>
      <c r="U41" s="649"/>
      <c r="V41" s="649"/>
      <c r="W41" s="649"/>
      <c r="X41" s="649"/>
      <c r="Y41" s="653"/>
      <c r="Z41" s="654">
        <v>100</v>
      </c>
      <c r="AA41" s="654"/>
      <c r="AB41" s="654"/>
      <c r="AC41" s="654"/>
      <c r="AD41" s="655">
        <v>9197841</v>
      </c>
      <c r="AE41" s="655"/>
      <c r="AF41" s="655"/>
      <c r="AG41" s="655"/>
      <c r="AH41" s="655"/>
      <c r="AI41" s="655"/>
      <c r="AJ41" s="655"/>
      <c r="AK41" s="655"/>
      <c r="AL41" s="614">
        <v>100</v>
      </c>
      <c r="AM41" s="656"/>
      <c r="AN41" s="656"/>
      <c r="AO41" s="657"/>
      <c r="AQ41" s="658" t="s">
        <v>354</v>
      </c>
      <c r="AR41" s="659"/>
      <c r="AS41" s="659"/>
      <c r="AT41" s="659"/>
      <c r="AU41" s="659"/>
      <c r="AV41" s="659"/>
      <c r="AW41" s="659"/>
      <c r="AX41" s="659"/>
      <c r="AY41" s="660"/>
      <c r="AZ41" s="627">
        <v>349230</v>
      </c>
      <c r="BA41" s="628"/>
      <c r="BB41" s="628"/>
      <c r="BC41" s="628"/>
      <c r="BD41" s="636"/>
      <c r="BE41" s="636"/>
      <c r="BF41" s="661"/>
      <c r="BG41" s="666"/>
      <c r="BH41" s="667"/>
      <c r="BI41" s="667"/>
      <c r="BJ41" s="667"/>
      <c r="BK41" s="667"/>
      <c r="BL41" s="223"/>
      <c r="BM41" s="625" t="s">
        <v>355</v>
      </c>
      <c r="BN41" s="625"/>
      <c r="BO41" s="625"/>
      <c r="BP41" s="625"/>
      <c r="BQ41" s="625"/>
      <c r="BR41" s="625"/>
      <c r="BS41" s="625"/>
      <c r="BT41" s="625"/>
      <c r="BU41" s="626"/>
      <c r="BV41" s="627" t="s">
        <v>130</v>
      </c>
      <c r="BW41" s="628"/>
      <c r="BX41" s="628"/>
      <c r="BY41" s="628"/>
      <c r="BZ41" s="628"/>
      <c r="CA41" s="628"/>
      <c r="CB41" s="662"/>
      <c r="CD41" s="624" t="s">
        <v>356</v>
      </c>
      <c r="CE41" s="625"/>
      <c r="CF41" s="625"/>
      <c r="CG41" s="625"/>
      <c r="CH41" s="625"/>
      <c r="CI41" s="625"/>
      <c r="CJ41" s="625"/>
      <c r="CK41" s="625"/>
      <c r="CL41" s="625"/>
      <c r="CM41" s="625"/>
      <c r="CN41" s="625"/>
      <c r="CO41" s="625"/>
      <c r="CP41" s="625"/>
      <c r="CQ41" s="626"/>
      <c r="CR41" s="627" t="s">
        <v>175</v>
      </c>
      <c r="CS41" s="636"/>
      <c r="CT41" s="636"/>
      <c r="CU41" s="636"/>
      <c r="CV41" s="636"/>
      <c r="CW41" s="636"/>
      <c r="CX41" s="636"/>
      <c r="CY41" s="637"/>
      <c r="CZ41" s="630" t="s">
        <v>175</v>
      </c>
      <c r="DA41" s="638"/>
      <c r="DB41" s="638"/>
      <c r="DC41" s="639"/>
      <c r="DD41" s="633" t="s">
        <v>175</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c r="AQ42" s="646" t="s">
        <v>357</v>
      </c>
      <c r="AR42" s="647"/>
      <c r="AS42" s="647"/>
      <c r="AT42" s="647"/>
      <c r="AU42" s="647"/>
      <c r="AV42" s="647"/>
      <c r="AW42" s="647"/>
      <c r="AX42" s="647"/>
      <c r="AY42" s="648"/>
      <c r="AZ42" s="611">
        <v>1395878</v>
      </c>
      <c r="BA42" s="649"/>
      <c r="BB42" s="649"/>
      <c r="BC42" s="649"/>
      <c r="BD42" s="612"/>
      <c r="BE42" s="612"/>
      <c r="BF42" s="650"/>
      <c r="BG42" s="668"/>
      <c r="BH42" s="669"/>
      <c r="BI42" s="669"/>
      <c r="BJ42" s="669"/>
      <c r="BK42" s="669"/>
      <c r="BL42" s="224"/>
      <c r="BM42" s="609" t="s">
        <v>358</v>
      </c>
      <c r="BN42" s="609"/>
      <c r="BO42" s="609"/>
      <c r="BP42" s="609"/>
      <c r="BQ42" s="609"/>
      <c r="BR42" s="609"/>
      <c r="BS42" s="609"/>
      <c r="BT42" s="609"/>
      <c r="BU42" s="610"/>
      <c r="BV42" s="611">
        <v>423</v>
      </c>
      <c r="BW42" s="649"/>
      <c r="BX42" s="649"/>
      <c r="BY42" s="649"/>
      <c r="BZ42" s="649"/>
      <c r="CA42" s="649"/>
      <c r="CB42" s="651"/>
      <c r="CD42" s="624" t="s">
        <v>359</v>
      </c>
      <c r="CE42" s="625"/>
      <c r="CF42" s="625"/>
      <c r="CG42" s="625"/>
      <c r="CH42" s="625"/>
      <c r="CI42" s="625"/>
      <c r="CJ42" s="625"/>
      <c r="CK42" s="625"/>
      <c r="CL42" s="625"/>
      <c r="CM42" s="625"/>
      <c r="CN42" s="625"/>
      <c r="CO42" s="625"/>
      <c r="CP42" s="625"/>
      <c r="CQ42" s="626"/>
      <c r="CR42" s="627">
        <v>4229172</v>
      </c>
      <c r="CS42" s="636"/>
      <c r="CT42" s="636"/>
      <c r="CU42" s="636"/>
      <c r="CV42" s="636"/>
      <c r="CW42" s="636"/>
      <c r="CX42" s="636"/>
      <c r="CY42" s="637"/>
      <c r="CZ42" s="630">
        <v>19.399999999999999</v>
      </c>
      <c r="DA42" s="638"/>
      <c r="DB42" s="638"/>
      <c r="DC42" s="639"/>
      <c r="DD42" s="633">
        <v>756460</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c r="B43" s="214" t="s">
        <v>360</v>
      </c>
      <c r="CD43" s="624" t="s">
        <v>361</v>
      </c>
      <c r="CE43" s="625"/>
      <c r="CF43" s="625"/>
      <c r="CG43" s="625"/>
      <c r="CH43" s="625"/>
      <c r="CI43" s="625"/>
      <c r="CJ43" s="625"/>
      <c r="CK43" s="625"/>
      <c r="CL43" s="625"/>
      <c r="CM43" s="625"/>
      <c r="CN43" s="625"/>
      <c r="CO43" s="625"/>
      <c r="CP43" s="625"/>
      <c r="CQ43" s="626"/>
      <c r="CR43" s="627">
        <v>201925</v>
      </c>
      <c r="CS43" s="636"/>
      <c r="CT43" s="636"/>
      <c r="CU43" s="636"/>
      <c r="CV43" s="636"/>
      <c r="CW43" s="636"/>
      <c r="CX43" s="636"/>
      <c r="CY43" s="637"/>
      <c r="CZ43" s="630">
        <v>0.9</v>
      </c>
      <c r="DA43" s="638"/>
      <c r="DB43" s="638"/>
      <c r="DC43" s="639"/>
      <c r="DD43" s="633">
        <v>201925</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c r="B44" s="634" t="s">
        <v>362</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309</v>
      </c>
      <c r="CE44" s="641"/>
      <c r="CF44" s="624" t="s">
        <v>363</v>
      </c>
      <c r="CG44" s="625"/>
      <c r="CH44" s="625"/>
      <c r="CI44" s="625"/>
      <c r="CJ44" s="625"/>
      <c r="CK44" s="625"/>
      <c r="CL44" s="625"/>
      <c r="CM44" s="625"/>
      <c r="CN44" s="625"/>
      <c r="CO44" s="625"/>
      <c r="CP44" s="625"/>
      <c r="CQ44" s="626"/>
      <c r="CR44" s="627">
        <v>2001255</v>
      </c>
      <c r="CS44" s="628"/>
      <c r="CT44" s="628"/>
      <c r="CU44" s="628"/>
      <c r="CV44" s="628"/>
      <c r="CW44" s="628"/>
      <c r="CX44" s="628"/>
      <c r="CY44" s="629"/>
      <c r="CZ44" s="630">
        <v>9.1999999999999993</v>
      </c>
      <c r="DA44" s="631"/>
      <c r="DB44" s="631"/>
      <c r="DC44" s="632"/>
      <c r="DD44" s="633">
        <v>456761</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c r="B45" s="634" t="s">
        <v>364</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365</v>
      </c>
      <c r="CG45" s="625"/>
      <c r="CH45" s="625"/>
      <c r="CI45" s="625"/>
      <c r="CJ45" s="625"/>
      <c r="CK45" s="625"/>
      <c r="CL45" s="625"/>
      <c r="CM45" s="625"/>
      <c r="CN45" s="625"/>
      <c r="CO45" s="625"/>
      <c r="CP45" s="625"/>
      <c r="CQ45" s="626"/>
      <c r="CR45" s="627">
        <v>601231</v>
      </c>
      <c r="CS45" s="636"/>
      <c r="CT45" s="636"/>
      <c r="CU45" s="636"/>
      <c r="CV45" s="636"/>
      <c r="CW45" s="636"/>
      <c r="CX45" s="636"/>
      <c r="CY45" s="637"/>
      <c r="CZ45" s="630">
        <v>2.8</v>
      </c>
      <c r="DA45" s="638"/>
      <c r="DB45" s="638"/>
      <c r="DC45" s="639"/>
      <c r="DD45" s="633">
        <v>58484</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c r="B46" s="225"/>
      <c r="CD46" s="642"/>
      <c r="CE46" s="643"/>
      <c r="CF46" s="624" t="s">
        <v>366</v>
      </c>
      <c r="CG46" s="625"/>
      <c r="CH46" s="625"/>
      <c r="CI46" s="625"/>
      <c r="CJ46" s="625"/>
      <c r="CK46" s="625"/>
      <c r="CL46" s="625"/>
      <c r="CM46" s="625"/>
      <c r="CN46" s="625"/>
      <c r="CO46" s="625"/>
      <c r="CP46" s="625"/>
      <c r="CQ46" s="626"/>
      <c r="CR46" s="627">
        <v>1345572</v>
      </c>
      <c r="CS46" s="628"/>
      <c r="CT46" s="628"/>
      <c r="CU46" s="628"/>
      <c r="CV46" s="628"/>
      <c r="CW46" s="628"/>
      <c r="CX46" s="628"/>
      <c r="CY46" s="629"/>
      <c r="CZ46" s="630">
        <v>6.2</v>
      </c>
      <c r="DA46" s="631"/>
      <c r="DB46" s="631"/>
      <c r="DC46" s="632"/>
      <c r="DD46" s="633">
        <v>372625</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c r="B47" s="225"/>
      <c r="CD47" s="642"/>
      <c r="CE47" s="643"/>
      <c r="CF47" s="624" t="s">
        <v>367</v>
      </c>
      <c r="CG47" s="625"/>
      <c r="CH47" s="625"/>
      <c r="CI47" s="625"/>
      <c r="CJ47" s="625"/>
      <c r="CK47" s="625"/>
      <c r="CL47" s="625"/>
      <c r="CM47" s="625"/>
      <c r="CN47" s="625"/>
      <c r="CO47" s="625"/>
      <c r="CP47" s="625"/>
      <c r="CQ47" s="626"/>
      <c r="CR47" s="627">
        <v>2227917</v>
      </c>
      <c r="CS47" s="636"/>
      <c r="CT47" s="636"/>
      <c r="CU47" s="636"/>
      <c r="CV47" s="636"/>
      <c r="CW47" s="636"/>
      <c r="CX47" s="636"/>
      <c r="CY47" s="637"/>
      <c r="CZ47" s="630">
        <v>10.199999999999999</v>
      </c>
      <c r="DA47" s="638"/>
      <c r="DB47" s="638"/>
      <c r="DC47" s="639"/>
      <c r="DD47" s="633">
        <v>299699</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ht="11">
      <c r="B48" s="225"/>
      <c r="CD48" s="644"/>
      <c r="CE48" s="645"/>
      <c r="CF48" s="624" t="s">
        <v>368</v>
      </c>
      <c r="CG48" s="625"/>
      <c r="CH48" s="625"/>
      <c r="CI48" s="625"/>
      <c r="CJ48" s="625"/>
      <c r="CK48" s="625"/>
      <c r="CL48" s="625"/>
      <c r="CM48" s="625"/>
      <c r="CN48" s="625"/>
      <c r="CO48" s="625"/>
      <c r="CP48" s="625"/>
      <c r="CQ48" s="626"/>
      <c r="CR48" s="627" t="s">
        <v>130</v>
      </c>
      <c r="CS48" s="628"/>
      <c r="CT48" s="628"/>
      <c r="CU48" s="628"/>
      <c r="CV48" s="628"/>
      <c r="CW48" s="628"/>
      <c r="CX48" s="628"/>
      <c r="CY48" s="629"/>
      <c r="CZ48" s="630" t="s">
        <v>247</v>
      </c>
      <c r="DA48" s="631"/>
      <c r="DB48" s="631"/>
      <c r="DC48" s="632"/>
      <c r="DD48" s="633" t="s">
        <v>175</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c r="B49" s="225"/>
      <c r="CD49" s="608" t="s">
        <v>369</v>
      </c>
      <c r="CE49" s="609"/>
      <c r="CF49" s="609"/>
      <c r="CG49" s="609"/>
      <c r="CH49" s="609"/>
      <c r="CI49" s="609"/>
      <c r="CJ49" s="609"/>
      <c r="CK49" s="609"/>
      <c r="CL49" s="609"/>
      <c r="CM49" s="609"/>
      <c r="CN49" s="609"/>
      <c r="CO49" s="609"/>
      <c r="CP49" s="609"/>
      <c r="CQ49" s="610"/>
      <c r="CR49" s="611">
        <v>21780216</v>
      </c>
      <c r="CS49" s="612"/>
      <c r="CT49" s="612"/>
      <c r="CU49" s="612"/>
      <c r="CV49" s="612"/>
      <c r="CW49" s="612"/>
      <c r="CX49" s="612"/>
      <c r="CY49" s="613"/>
      <c r="CZ49" s="614">
        <v>100</v>
      </c>
      <c r="DA49" s="615"/>
      <c r="DB49" s="615"/>
      <c r="DC49" s="616"/>
      <c r="DD49" s="617">
        <v>11340252</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TFopTg/u+vcOOaO4wizcOj8yE0X3g3jKHDWVgf+lhCGjGGOQsWpK7w2UlUp2tnr/ioGAFw6q20/pKa0ItR7IUg==" saltValue="wEN+fDY3yEcEfycSMvgMC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49" zoomScale="55" zoomScaleNormal="55" zoomScaleSheetLayoutView="70" workbookViewId="0">
      <selection activeCell="BS14" sqref="BS14:CG14"/>
    </sheetView>
  </sheetViews>
  <sheetFormatPr defaultColWidth="0" defaultRowHeight="13" zeroHeight="1"/>
  <cols>
    <col min="1" max="130" width="2.7265625" style="231" customWidth="1"/>
    <col min="131" max="131" width="1.63281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1106" t="s">
        <v>370</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07" t="s">
        <v>371</v>
      </c>
      <c r="DK2" s="1108"/>
      <c r="DL2" s="1108"/>
      <c r="DM2" s="1108"/>
      <c r="DN2" s="1108"/>
      <c r="DO2" s="1109"/>
      <c r="DP2" s="228"/>
      <c r="DQ2" s="1107" t="s">
        <v>372</v>
      </c>
      <c r="DR2" s="1108"/>
      <c r="DS2" s="1108"/>
      <c r="DT2" s="1108"/>
      <c r="DU2" s="1108"/>
      <c r="DV2" s="1108"/>
      <c r="DW2" s="1108"/>
      <c r="DX2" s="1108"/>
      <c r="DY2" s="1108"/>
      <c r="DZ2" s="1109"/>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1059" t="s">
        <v>373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374</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c r="A5" s="995" t="s">
        <v>375</v>
      </c>
      <c r="B5" s="996"/>
      <c r="C5" s="996"/>
      <c r="D5" s="996"/>
      <c r="E5" s="996"/>
      <c r="F5" s="996"/>
      <c r="G5" s="996"/>
      <c r="H5" s="996"/>
      <c r="I5" s="996"/>
      <c r="J5" s="996"/>
      <c r="K5" s="996"/>
      <c r="L5" s="996"/>
      <c r="M5" s="996"/>
      <c r="N5" s="996"/>
      <c r="O5" s="996"/>
      <c r="P5" s="997"/>
      <c r="Q5" s="1001" t="s">
        <v>376</v>
      </c>
      <c r="R5" s="1002"/>
      <c r="S5" s="1002"/>
      <c r="T5" s="1002"/>
      <c r="U5" s="1003"/>
      <c r="V5" s="1001" t="s">
        <v>377</v>
      </c>
      <c r="W5" s="1002"/>
      <c r="X5" s="1002"/>
      <c r="Y5" s="1002"/>
      <c r="Z5" s="1003"/>
      <c r="AA5" s="1001" t="s">
        <v>378</v>
      </c>
      <c r="AB5" s="1002"/>
      <c r="AC5" s="1002"/>
      <c r="AD5" s="1002"/>
      <c r="AE5" s="1002"/>
      <c r="AF5" s="1110" t="s">
        <v>379</v>
      </c>
      <c r="AG5" s="1002"/>
      <c r="AH5" s="1002"/>
      <c r="AI5" s="1002"/>
      <c r="AJ5" s="1015"/>
      <c r="AK5" s="1002" t="s">
        <v>380</v>
      </c>
      <c r="AL5" s="1002"/>
      <c r="AM5" s="1002"/>
      <c r="AN5" s="1002"/>
      <c r="AO5" s="1003"/>
      <c r="AP5" s="1001" t="s">
        <v>381</v>
      </c>
      <c r="AQ5" s="1002"/>
      <c r="AR5" s="1002"/>
      <c r="AS5" s="1002"/>
      <c r="AT5" s="1003"/>
      <c r="AU5" s="1001" t="s">
        <v>382</v>
      </c>
      <c r="AV5" s="1002"/>
      <c r="AW5" s="1002"/>
      <c r="AX5" s="1002"/>
      <c r="AY5" s="1015"/>
      <c r="AZ5" s="232"/>
      <c r="BA5" s="232"/>
      <c r="BB5" s="232"/>
      <c r="BC5" s="232"/>
      <c r="BD5" s="232"/>
      <c r="BE5" s="233"/>
      <c r="BF5" s="233"/>
      <c r="BG5" s="233"/>
      <c r="BH5" s="233"/>
      <c r="BI5" s="233"/>
      <c r="BJ5" s="233"/>
      <c r="BK5" s="233"/>
      <c r="BL5" s="233"/>
      <c r="BM5" s="233"/>
      <c r="BN5" s="233"/>
      <c r="BO5" s="233"/>
      <c r="BP5" s="233"/>
      <c r="BQ5" s="995" t="s">
        <v>383</v>
      </c>
      <c r="BR5" s="996"/>
      <c r="BS5" s="996"/>
      <c r="BT5" s="996"/>
      <c r="BU5" s="996"/>
      <c r="BV5" s="996"/>
      <c r="BW5" s="996"/>
      <c r="BX5" s="996"/>
      <c r="BY5" s="996"/>
      <c r="BZ5" s="996"/>
      <c r="CA5" s="996"/>
      <c r="CB5" s="996"/>
      <c r="CC5" s="996"/>
      <c r="CD5" s="996"/>
      <c r="CE5" s="996"/>
      <c r="CF5" s="996"/>
      <c r="CG5" s="997"/>
      <c r="CH5" s="1001" t="s">
        <v>384</v>
      </c>
      <c r="CI5" s="1002"/>
      <c r="CJ5" s="1002"/>
      <c r="CK5" s="1002"/>
      <c r="CL5" s="1003"/>
      <c r="CM5" s="1001" t="s">
        <v>385</v>
      </c>
      <c r="CN5" s="1002"/>
      <c r="CO5" s="1002"/>
      <c r="CP5" s="1002"/>
      <c r="CQ5" s="1003"/>
      <c r="CR5" s="1001" t="s">
        <v>386</v>
      </c>
      <c r="CS5" s="1002"/>
      <c r="CT5" s="1002"/>
      <c r="CU5" s="1002"/>
      <c r="CV5" s="1003"/>
      <c r="CW5" s="1001" t="s">
        <v>387</v>
      </c>
      <c r="CX5" s="1002"/>
      <c r="CY5" s="1002"/>
      <c r="CZ5" s="1002"/>
      <c r="DA5" s="1003"/>
      <c r="DB5" s="1001" t="s">
        <v>388</v>
      </c>
      <c r="DC5" s="1002"/>
      <c r="DD5" s="1002"/>
      <c r="DE5" s="1002"/>
      <c r="DF5" s="1003"/>
      <c r="DG5" s="1100" t="s">
        <v>389</v>
      </c>
      <c r="DH5" s="1101"/>
      <c r="DI5" s="1101"/>
      <c r="DJ5" s="1101"/>
      <c r="DK5" s="1102"/>
      <c r="DL5" s="1100" t="s">
        <v>390</v>
      </c>
      <c r="DM5" s="1101"/>
      <c r="DN5" s="1101"/>
      <c r="DO5" s="1101"/>
      <c r="DP5" s="1102"/>
      <c r="DQ5" s="1001" t="s">
        <v>391</v>
      </c>
      <c r="DR5" s="1002"/>
      <c r="DS5" s="1002"/>
      <c r="DT5" s="1002"/>
      <c r="DU5" s="1003"/>
      <c r="DV5" s="1001" t="s">
        <v>382</v>
      </c>
      <c r="DW5" s="1002"/>
      <c r="DX5" s="1002"/>
      <c r="DY5" s="1002"/>
      <c r="DZ5" s="1015"/>
      <c r="EA5" s="234"/>
    </row>
    <row r="6" spans="1:131" s="235" customFormat="1" ht="26.25" customHeight="1" thickBot="1">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34"/>
    </row>
    <row r="7" spans="1:131" s="235" customFormat="1" ht="26.25" customHeight="1" thickTop="1">
      <c r="A7" s="236">
        <v>1</v>
      </c>
      <c r="B7" s="1047" t="s">
        <v>392</v>
      </c>
      <c r="C7" s="1048"/>
      <c r="D7" s="1048"/>
      <c r="E7" s="1048"/>
      <c r="F7" s="1048"/>
      <c r="G7" s="1048"/>
      <c r="H7" s="1048"/>
      <c r="I7" s="1048"/>
      <c r="J7" s="1048"/>
      <c r="K7" s="1048"/>
      <c r="L7" s="1048"/>
      <c r="M7" s="1048"/>
      <c r="N7" s="1048"/>
      <c r="O7" s="1048"/>
      <c r="P7" s="1049"/>
      <c r="Q7" s="1087">
        <v>22840</v>
      </c>
      <c r="R7" s="1088"/>
      <c r="S7" s="1088"/>
      <c r="T7" s="1088"/>
      <c r="U7" s="1088"/>
      <c r="V7" s="1088">
        <v>21703</v>
      </c>
      <c r="W7" s="1088"/>
      <c r="X7" s="1088"/>
      <c r="Y7" s="1088"/>
      <c r="Z7" s="1088"/>
      <c r="AA7" s="1088">
        <v>1137</v>
      </c>
      <c r="AB7" s="1088"/>
      <c r="AC7" s="1088"/>
      <c r="AD7" s="1088"/>
      <c r="AE7" s="1089"/>
      <c r="AF7" s="1090">
        <v>960</v>
      </c>
      <c r="AG7" s="1091"/>
      <c r="AH7" s="1091"/>
      <c r="AI7" s="1091"/>
      <c r="AJ7" s="1092"/>
      <c r="AK7" s="1093">
        <v>685</v>
      </c>
      <c r="AL7" s="1094"/>
      <c r="AM7" s="1094"/>
      <c r="AN7" s="1094"/>
      <c r="AO7" s="1094"/>
      <c r="AP7" s="1094">
        <v>24087</v>
      </c>
      <c r="AQ7" s="1094"/>
      <c r="AR7" s="1094"/>
      <c r="AS7" s="1094"/>
      <c r="AT7" s="1094"/>
      <c r="AU7" s="1095"/>
      <c r="AV7" s="1095"/>
      <c r="AW7" s="1095"/>
      <c r="AX7" s="1095"/>
      <c r="AY7" s="1096"/>
      <c r="AZ7" s="232"/>
      <c r="BA7" s="232"/>
      <c r="BB7" s="232"/>
      <c r="BC7" s="232"/>
      <c r="BD7" s="232"/>
      <c r="BE7" s="233"/>
      <c r="BF7" s="233"/>
      <c r="BG7" s="233"/>
      <c r="BH7" s="233"/>
      <c r="BI7" s="233"/>
      <c r="BJ7" s="233"/>
      <c r="BK7" s="233"/>
      <c r="BL7" s="233"/>
      <c r="BM7" s="233"/>
      <c r="BN7" s="233"/>
      <c r="BO7" s="233"/>
      <c r="BP7" s="233"/>
      <c r="BQ7" s="236">
        <v>1</v>
      </c>
      <c r="BR7" s="237"/>
      <c r="BS7" s="1097" t="s">
        <v>591</v>
      </c>
      <c r="BT7" s="1098"/>
      <c r="BU7" s="1098"/>
      <c r="BV7" s="1098"/>
      <c r="BW7" s="1098"/>
      <c r="BX7" s="1098"/>
      <c r="BY7" s="1098"/>
      <c r="BZ7" s="1098"/>
      <c r="CA7" s="1098"/>
      <c r="CB7" s="1098"/>
      <c r="CC7" s="1098"/>
      <c r="CD7" s="1098"/>
      <c r="CE7" s="1098"/>
      <c r="CF7" s="1098"/>
      <c r="CG7" s="1099"/>
      <c r="CH7" s="1084">
        <v>-24</v>
      </c>
      <c r="CI7" s="1085"/>
      <c r="CJ7" s="1085"/>
      <c r="CK7" s="1085"/>
      <c r="CL7" s="1086"/>
      <c r="CM7" s="1084">
        <v>1537</v>
      </c>
      <c r="CN7" s="1085"/>
      <c r="CO7" s="1085"/>
      <c r="CP7" s="1085"/>
      <c r="CQ7" s="1086"/>
      <c r="CR7" s="1084">
        <v>21</v>
      </c>
      <c r="CS7" s="1085"/>
      <c r="CT7" s="1085"/>
      <c r="CU7" s="1085"/>
      <c r="CV7" s="1086"/>
      <c r="CW7" s="1084">
        <v>102</v>
      </c>
      <c r="CX7" s="1085"/>
      <c r="CY7" s="1085"/>
      <c r="CZ7" s="1085"/>
      <c r="DA7" s="1086"/>
      <c r="DB7" s="1084">
        <v>651</v>
      </c>
      <c r="DC7" s="1085"/>
      <c r="DD7" s="1085"/>
      <c r="DE7" s="1085"/>
      <c r="DF7" s="1086"/>
      <c r="DG7" s="1084"/>
      <c r="DH7" s="1085"/>
      <c r="DI7" s="1085"/>
      <c r="DJ7" s="1085"/>
      <c r="DK7" s="1086"/>
      <c r="DL7" s="1084"/>
      <c r="DM7" s="1085"/>
      <c r="DN7" s="1085"/>
      <c r="DO7" s="1085"/>
      <c r="DP7" s="1086"/>
      <c r="DQ7" s="1084"/>
      <c r="DR7" s="1085"/>
      <c r="DS7" s="1085"/>
      <c r="DT7" s="1085"/>
      <c r="DU7" s="1086"/>
      <c r="DV7" s="1097"/>
      <c r="DW7" s="1098"/>
      <c r="DX7" s="1098"/>
      <c r="DY7" s="1098"/>
      <c r="DZ7" s="1112"/>
      <c r="EA7" s="234"/>
    </row>
    <row r="8" spans="1:131" s="235" customFormat="1" ht="26.25" customHeight="1">
      <c r="A8" s="238">
        <v>2</v>
      </c>
      <c r="B8" s="1030" t="s">
        <v>393</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v>0</v>
      </c>
      <c r="AB8" s="1039"/>
      <c r="AC8" s="1039"/>
      <c r="AD8" s="1039"/>
      <c r="AE8" s="1040"/>
      <c r="AF8" s="1035" t="s">
        <v>394</v>
      </c>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592</v>
      </c>
      <c r="BT8" s="993"/>
      <c r="BU8" s="993"/>
      <c r="BV8" s="993"/>
      <c r="BW8" s="993"/>
      <c r="BX8" s="993"/>
      <c r="BY8" s="993"/>
      <c r="BZ8" s="993"/>
      <c r="CA8" s="993"/>
      <c r="CB8" s="993"/>
      <c r="CC8" s="993"/>
      <c r="CD8" s="993"/>
      <c r="CE8" s="993"/>
      <c r="CF8" s="993"/>
      <c r="CG8" s="1014"/>
      <c r="CH8" s="989">
        <v>-59</v>
      </c>
      <c r="CI8" s="990"/>
      <c r="CJ8" s="990"/>
      <c r="CK8" s="990"/>
      <c r="CL8" s="991"/>
      <c r="CM8" s="989">
        <v>578</v>
      </c>
      <c r="CN8" s="990"/>
      <c r="CO8" s="990"/>
      <c r="CP8" s="990"/>
      <c r="CQ8" s="991"/>
      <c r="CR8" s="989">
        <v>12</v>
      </c>
      <c r="CS8" s="990"/>
      <c r="CT8" s="990"/>
      <c r="CU8" s="990"/>
      <c r="CV8" s="991"/>
      <c r="CW8" s="989">
        <v>0</v>
      </c>
      <c r="CX8" s="990"/>
      <c r="CY8" s="990"/>
      <c r="CZ8" s="990"/>
      <c r="DA8" s="991"/>
      <c r="DB8" s="989">
        <v>90</v>
      </c>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c r="A9" s="238">
        <v>3</v>
      </c>
      <c r="B9" s="1030" t="s">
        <v>395</v>
      </c>
      <c r="C9" s="1031"/>
      <c r="D9" s="1031"/>
      <c r="E9" s="1031"/>
      <c r="F9" s="1031"/>
      <c r="G9" s="1031"/>
      <c r="H9" s="1031"/>
      <c r="I9" s="1031"/>
      <c r="J9" s="1031"/>
      <c r="K9" s="1031"/>
      <c r="L9" s="1031"/>
      <c r="M9" s="1031"/>
      <c r="N9" s="1031"/>
      <c r="O9" s="1031"/>
      <c r="P9" s="1032"/>
      <c r="Q9" s="1038">
        <v>77</v>
      </c>
      <c r="R9" s="1039"/>
      <c r="S9" s="1039"/>
      <c r="T9" s="1039"/>
      <c r="U9" s="1039"/>
      <c r="V9" s="1039">
        <v>77</v>
      </c>
      <c r="W9" s="1039"/>
      <c r="X9" s="1039"/>
      <c r="Y9" s="1039"/>
      <c r="Z9" s="1039"/>
      <c r="AA9" s="1039">
        <v>0</v>
      </c>
      <c r="AB9" s="1039"/>
      <c r="AC9" s="1039"/>
      <c r="AD9" s="1039"/>
      <c r="AE9" s="1040"/>
      <c r="AF9" s="1035">
        <v>0</v>
      </c>
      <c r="AG9" s="1036"/>
      <c r="AH9" s="1036"/>
      <c r="AI9" s="1036"/>
      <c r="AJ9" s="1037"/>
      <c r="AK9" s="1080">
        <v>0</v>
      </c>
      <c r="AL9" s="1081"/>
      <c r="AM9" s="1081"/>
      <c r="AN9" s="1081"/>
      <c r="AO9" s="1081"/>
      <c r="AP9" s="1081">
        <v>77</v>
      </c>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593</v>
      </c>
      <c r="BT9" s="993"/>
      <c r="BU9" s="993"/>
      <c r="BV9" s="993"/>
      <c r="BW9" s="993"/>
      <c r="BX9" s="993"/>
      <c r="BY9" s="993"/>
      <c r="BZ9" s="993"/>
      <c r="CA9" s="993"/>
      <c r="CB9" s="993"/>
      <c r="CC9" s="993"/>
      <c r="CD9" s="993"/>
      <c r="CE9" s="993"/>
      <c r="CF9" s="993"/>
      <c r="CG9" s="1014"/>
      <c r="CH9" s="989">
        <v>-1</v>
      </c>
      <c r="CI9" s="990"/>
      <c r="CJ9" s="990"/>
      <c r="CK9" s="990"/>
      <c r="CL9" s="991"/>
      <c r="CM9" s="989">
        <v>124</v>
      </c>
      <c r="CN9" s="990"/>
      <c r="CO9" s="990"/>
      <c r="CP9" s="990"/>
      <c r="CQ9" s="991"/>
      <c r="CR9" s="989">
        <v>11</v>
      </c>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c r="A23" s="240" t="s">
        <v>397</v>
      </c>
      <c r="B23" s="937" t="s">
        <v>398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959</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130</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c r="A24" s="1060" t="s">
        <v>399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c r="A25" s="1059" t="s">
        <v>400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c r="A26" s="995" t="s">
        <v>375</v>
      </c>
      <c r="B26" s="996"/>
      <c r="C26" s="996"/>
      <c r="D26" s="996"/>
      <c r="E26" s="996"/>
      <c r="F26" s="996"/>
      <c r="G26" s="996"/>
      <c r="H26" s="996"/>
      <c r="I26" s="996"/>
      <c r="J26" s="996"/>
      <c r="K26" s="996"/>
      <c r="L26" s="996"/>
      <c r="M26" s="996"/>
      <c r="N26" s="996"/>
      <c r="O26" s="996"/>
      <c r="P26" s="997"/>
      <c r="Q26" s="1001" t="s">
        <v>401</v>
      </c>
      <c r="R26" s="1002"/>
      <c r="S26" s="1002"/>
      <c r="T26" s="1002"/>
      <c r="U26" s="1003"/>
      <c r="V26" s="1001" t="s">
        <v>402</v>
      </c>
      <c r="W26" s="1002"/>
      <c r="X26" s="1002"/>
      <c r="Y26" s="1002"/>
      <c r="Z26" s="1003"/>
      <c r="AA26" s="1001" t="s">
        <v>403</v>
      </c>
      <c r="AB26" s="1002"/>
      <c r="AC26" s="1002"/>
      <c r="AD26" s="1002"/>
      <c r="AE26" s="1002"/>
      <c r="AF26" s="1055" t="s">
        <v>404</v>
      </c>
      <c r="AG26" s="1008"/>
      <c r="AH26" s="1008"/>
      <c r="AI26" s="1008"/>
      <c r="AJ26" s="1056"/>
      <c r="AK26" s="1002" t="s">
        <v>405</v>
      </c>
      <c r="AL26" s="1002"/>
      <c r="AM26" s="1002"/>
      <c r="AN26" s="1002"/>
      <c r="AO26" s="1003"/>
      <c r="AP26" s="1001" t="s">
        <v>406</v>
      </c>
      <c r="AQ26" s="1002"/>
      <c r="AR26" s="1002"/>
      <c r="AS26" s="1002"/>
      <c r="AT26" s="1003"/>
      <c r="AU26" s="1001" t="s">
        <v>407</v>
      </c>
      <c r="AV26" s="1002"/>
      <c r="AW26" s="1002"/>
      <c r="AX26" s="1002"/>
      <c r="AY26" s="1003"/>
      <c r="AZ26" s="1001" t="s">
        <v>408</v>
      </c>
      <c r="BA26" s="1002"/>
      <c r="BB26" s="1002"/>
      <c r="BC26" s="1002"/>
      <c r="BD26" s="1003"/>
      <c r="BE26" s="1001" t="s">
        <v>382</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c r="A28" s="242">
        <v>1</v>
      </c>
      <c r="B28" s="1047" t="s">
        <v>409</v>
      </c>
      <c r="C28" s="1048"/>
      <c r="D28" s="1048"/>
      <c r="E28" s="1048"/>
      <c r="F28" s="1048"/>
      <c r="G28" s="1048"/>
      <c r="H28" s="1048"/>
      <c r="I28" s="1048"/>
      <c r="J28" s="1048"/>
      <c r="K28" s="1048"/>
      <c r="L28" s="1048"/>
      <c r="M28" s="1048"/>
      <c r="N28" s="1048"/>
      <c r="O28" s="1048"/>
      <c r="P28" s="1049"/>
      <c r="Q28" s="1050">
        <v>4216</v>
      </c>
      <c r="R28" s="1051"/>
      <c r="S28" s="1051"/>
      <c r="T28" s="1051"/>
      <c r="U28" s="1051"/>
      <c r="V28" s="1051">
        <v>3878</v>
      </c>
      <c r="W28" s="1051"/>
      <c r="X28" s="1051"/>
      <c r="Y28" s="1051"/>
      <c r="Z28" s="1051"/>
      <c r="AA28" s="1051">
        <v>338</v>
      </c>
      <c r="AB28" s="1051"/>
      <c r="AC28" s="1051"/>
      <c r="AD28" s="1051"/>
      <c r="AE28" s="1052"/>
      <c r="AF28" s="1053">
        <v>338</v>
      </c>
      <c r="AG28" s="1051"/>
      <c r="AH28" s="1051"/>
      <c r="AI28" s="1051"/>
      <c r="AJ28" s="1054"/>
      <c r="AK28" s="1042">
        <v>349</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c r="A29" s="242">
        <v>2</v>
      </c>
      <c r="B29" s="1030" t="s">
        <v>410</v>
      </c>
      <c r="C29" s="1031"/>
      <c r="D29" s="1031"/>
      <c r="E29" s="1031"/>
      <c r="F29" s="1031"/>
      <c r="G29" s="1031"/>
      <c r="H29" s="1031"/>
      <c r="I29" s="1031"/>
      <c r="J29" s="1031"/>
      <c r="K29" s="1031"/>
      <c r="L29" s="1031"/>
      <c r="M29" s="1031"/>
      <c r="N29" s="1031"/>
      <c r="O29" s="1031"/>
      <c r="P29" s="1032"/>
      <c r="Q29" s="1038">
        <v>4601</v>
      </c>
      <c r="R29" s="1039"/>
      <c r="S29" s="1039"/>
      <c r="T29" s="1039"/>
      <c r="U29" s="1039"/>
      <c r="V29" s="1039">
        <v>4212</v>
      </c>
      <c r="W29" s="1039"/>
      <c r="X29" s="1039"/>
      <c r="Y29" s="1039"/>
      <c r="Z29" s="1039"/>
      <c r="AA29" s="1039">
        <v>389</v>
      </c>
      <c r="AB29" s="1039"/>
      <c r="AC29" s="1039"/>
      <c r="AD29" s="1039"/>
      <c r="AE29" s="1040"/>
      <c r="AF29" s="1035">
        <v>389</v>
      </c>
      <c r="AG29" s="1036"/>
      <c r="AH29" s="1036"/>
      <c r="AI29" s="1036"/>
      <c r="AJ29" s="1037"/>
      <c r="AK29" s="980">
        <v>673</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c r="A30" s="242">
        <v>3</v>
      </c>
      <c r="B30" s="1030" t="s">
        <v>411</v>
      </c>
      <c r="C30" s="1031"/>
      <c r="D30" s="1031"/>
      <c r="E30" s="1031"/>
      <c r="F30" s="1031"/>
      <c r="G30" s="1031"/>
      <c r="H30" s="1031"/>
      <c r="I30" s="1031"/>
      <c r="J30" s="1031"/>
      <c r="K30" s="1031"/>
      <c r="L30" s="1031"/>
      <c r="M30" s="1031"/>
      <c r="N30" s="1031"/>
      <c r="O30" s="1031"/>
      <c r="P30" s="1032"/>
      <c r="Q30" s="1038">
        <v>612</v>
      </c>
      <c r="R30" s="1039"/>
      <c r="S30" s="1039"/>
      <c r="T30" s="1039"/>
      <c r="U30" s="1039"/>
      <c r="V30" s="1039">
        <v>597</v>
      </c>
      <c r="W30" s="1039"/>
      <c r="X30" s="1039"/>
      <c r="Y30" s="1039"/>
      <c r="Z30" s="1039"/>
      <c r="AA30" s="1039">
        <v>15</v>
      </c>
      <c r="AB30" s="1039"/>
      <c r="AC30" s="1039"/>
      <c r="AD30" s="1039"/>
      <c r="AE30" s="1040"/>
      <c r="AF30" s="1035">
        <v>15</v>
      </c>
      <c r="AG30" s="1036"/>
      <c r="AH30" s="1036"/>
      <c r="AI30" s="1036"/>
      <c r="AJ30" s="1037"/>
      <c r="AK30" s="980">
        <v>195</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c r="A31" s="242">
        <v>4</v>
      </c>
      <c r="B31" s="1030" t="s">
        <v>412</v>
      </c>
      <c r="C31" s="1031"/>
      <c r="D31" s="1031"/>
      <c r="E31" s="1031"/>
      <c r="F31" s="1031"/>
      <c r="G31" s="1031"/>
      <c r="H31" s="1031"/>
      <c r="I31" s="1031"/>
      <c r="J31" s="1031"/>
      <c r="K31" s="1031"/>
      <c r="L31" s="1031"/>
      <c r="M31" s="1031"/>
      <c r="N31" s="1031"/>
      <c r="O31" s="1031"/>
      <c r="P31" s="1032"/>
      <c r="Q31" s="1038">
        <v>545</v>
      </c>
      <c r="R31" s="1039"/>
      <c r="S31" s="1039"/>
      <c r="T31" s="1039"/>
      <c r="U31" s="1039"/>
      <c r="V31" s="1039">
        <v>463</v>
      </c>
      <c r="W31" s="1039"/>
      <c r="X31" s="1039"/>
      <c r="Y31" s="1039"/>
      <c r="Z31" s="1039"/>
      <c r="AA31" s="1039">
        <v>82</v>
      </c>
      <c r="AB31" s="1039"/>
      <c r="AC31" s="1039"/>
      <c r="AD31" s="1039"/>
      <c r="AE31" s="1040"/>
      <c r="AF31" s="1035">
        <v>749</v>
      </c>
      <c r="AG31" s="1036"/>
      <c r="AH31" s="1036"/>
      <c r="AI31" s="1036"/>
      <c r="AJ31" s="1037"/>
      <c r="AK31" s="980">
        <v>27</v>
      </c>
      <c r="AL31" s="971"/>
      <c r="AM31" s="971"/>
      <c r="AN31" s="971"/>
      <c r="AO31" s="971"/>
      <c r="AP31" s="971">
        <v>825</v>
      </c>
      <c r="AQ31" s="971"/>
      <c r="AR31" s="971"/>
      <c r="AS31" s="971"/>
      <c r="AT31" s="971"/>
      <c r="AU31" s="971">
        <v>476</v>
      </c>
      <c r="AV31" s="971"/>
      <c r="AW31" s="971"/>
      <c r="AX31" s="971"/>
      <c r="AY31" s="971"/>
      <c r="AZ31" s="1041"/>
      <c r="BA31" s="1041"/>
      <c r="BB31" s="1041"/>
      <c r="BC31" s="1041"/>
      <c r="BD31" s="1041"/>
      <c r="BE31" s="972" t="s">
        <v>413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c r="A32" s="242">
        <v>5</v>
      </c>
      <c r="B32" s="1030" t="s">
        <v>414</v>
      </c>
      <c r="C32" s="1031"/>
      <c r="D32" s="1031"/>
      <c r="E32" s="1031"/>
      <c r="F32" s="1031"/>
      <c r="G32" s="1031"/>
      <c r="H32" s="1031"/>
      <c r="I32" s="1031"/>
      <c r="J32" s="1031"/>
      <c r="K32" s="1031"/>
      <c r="L32" s="1031"/>
      <c r="M32" s="1031"/>
      <c r="N32" s="1031"/>
      <c r="O32" s="1031"/>
      <c r="P32" s="1032"/>
      <c r="Q32" s="1038">
        <v>1233</v>
      </c>
      <c r="R32" s="1039"/>
      <c r="S32" s="1039"/>
      <c r="T32" s="1039"/>
      <c r="U32" s="1039"/>
      <c r="V32" s="1039">
        <v>1357</v>
      </c>
      <c r="W32" s="1039"/>
      <c r="X32" s="1039"/>
      <c r="Y32" s="1039"/>
      <c r="Z32" s="1039"/>
      <c r="AA32" s="1039">
        <v>-124</v>
      </c>
      <c r="AB32" s="1039"/>
      <c r="AC32" s="1039"/>
      <c r="AD32" s="1039"/>
      <c r="AE32" s="1040"/>
      <c r="AF32" s="1035">
        <v>98</v>
      </c>
      <c r="AG32" s="1036"/>
      <c r="AH32" s="1036"/>
      <c r="AI32" s="1036"/>
      <c r="AJ32" s="1037"/>
      <c r="AK32" s="980">
        <v>176</v>
      </c>
      <c r="AL32" s="971"/>
      <c r="AM32" s="971"/>
      <c r="AN32" s="971"/>
      <c r="AO32" s="971"/>
      <c r="AP32" s="971">
        <v>3586</v>
      </c>
      <c r="AQ32" s="971"/>
      <c r="AR32" s="971"/>
      <c r="AS32" s="971"/>
      <c r="AT32" s="971"/>
      <c r="AU32" s="971">
        <v>536</v>
      </c>
      <c r="AV32" s="971"/>
      <c r="AW32" s="971"/>
      <c r="AX32" s="971"/>
      <c r="AY32" s="971"/>
      <c r="AZ32" s="1041"/>
      <c r="BA32" s="1041"/>
      <c r="BB32" s="1041"/>
      <c r="BC32" s="1041"/>
      <c r="BD32" s="1041"/>
      <c r="BE32" s="972" t="s">
        <v>415</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c r="A33" s="242">
        <v>6</v>
      </c>
      <c r="B33" s="1030" t="s">
        <v>416</v>
      </c>
      <c r="C33" s="1031"/>
      <c r="D33" s="1031"/>
      <c r="E33" s="1031"/>
      <c r="F33" s="1031"/>
      <c r="G33" s="1031"/>
      <c r="H33" s="1031"/>
      <c r="I33" s="1031"/>
      <c r="J33" s="1031"/>
      <c r="K33" s="1031"/>
      <c r="L33" s="1031"/>
      <c r="M33" s="1031"/>
      <c r="N33" s="1031"/>
      <c r="O33" s="1031"/>
      <c r="P33" s="1032"/>
      <c r="Q33" s="1038">
        <v>66</v>
      </c>
      <c r="R33" s="1039"/>
      <c r="S33" s="1039"/>
      <c r="T33" s="1039"/>
      <c r="U33" s="1039"/>
      <c r="V33" s="1039">
        <v>61</v>
      </c>
      <c r="W33" s="1039"/>
      <c r="X33" s="1039"/>
      <c r="Y33" s="1039"/>
      <c r="Z33" s="1039"/>
      <c r="AA33" s="1039">
        <v>5</v>
      </c>
      <c r="AB33" s="1039"/>
      <c r="AC33" s="1039"/>
      <c r="AD33" s="1039"/>
      <c r="AE33" s="1040"/>
      <c r="AF33" s="1035" t="s">
        <v>394</v>
      </c>
      <c r="AG33" s="1036"/>
      <c r="AH33" s="1036"/>
      <c r="AI33" s="1036"/>
      <c r="AJ33" s="1037"/>
      <c r="AK33" s="980">
        <v>0</v>
      </c>
      <c r="AL33" s="971"/>
      <c r="AM33" s="971"/>
      <c r="AN33" s="971"/>
      <c r="AO33" s="971"/>
      <c r="AP33" s="971">
        <v>397</v>
      </c>
      <c r="AQ33" s="971"/>
      <c r="AR33" s="971"/>
      <c r="AS33" s="971"/>
      <c r="AT33" s="971"/>
      <c r="AU33" s="971">
        <v>397</v>
      </c>
      <c r="AV33" s="971"/>
      <c r="AW33" s="971"/>
      <c r="AX33" s="971"/>
      <c r="AY33" s="971"/>
      <c r="AZ33" s="1041"/>
      <c r="BA33" s="1041"/>
      <c r="BB33" s="1041"/>
      <c r="BC33" s="1041"/>
      <c r="BD33" s="1041"/>
      <c r="BE33" s="972" t="s">
        <v>417</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c r="A63" s="240" t="s">
        <v>397</v>
      </c>
      <c r="B63" s="937" t="s">
        <v>419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1587</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420</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c r="A65" s="232" t="s">
        <v>421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c r="A66" s="995" t="s">
        <v>422</v>
      </c>
      <c r="B66" s="996"/>
      <c r="C66" s="996"/>
      <c r="D66" s="996"/>
      <c r="E66" s="996"/>
      <c r="F66" s="996"/>
      <c r="G66" s="996"/>
      <c r="H66" s="996"/>
      <c r="I66" s="996"/>
      <c r="J66" s="996"/>
      <c r="K66" s="996"/>
      <c r="L66" s="996"/>
      <c r="M66" s="996"/>
      <c r="N66" s="996"/>
      <c r="O66" s="996"/>
      <c r="P66" s="997"/>
      <c r="Q66" s="1001" t="s">
        <v>423</v>
      </c>
      <c r="R66" s="1002"/>
      <c r="S66" s="1002"/>
      <c r="T66" s="1002"/>
      <c r="U66" s="1003"/>
      <c r="V66" s="1001" t="s">
        <v>424</v>
      </c>
      <c r="W66" s="1002"/>
      <c r="X66" s="1002"/>
      <c r="Y66" s="1002"/>
      <c r="Z66" s="1003"/>
      <c r="AA66" s="1001" t="s">
        <v>403</v>
      </c>
      <c r="AB66" s="1002"/>
      <c r="AC66" s="1002"/>
      <c r="AD66" s="1002"/>
      <c r="AE66" s="1003"/>
      <c r="AF66" s="1007" t="s">
        <v>425</v>
      </c>
      <c r="AG66" s="1008"/>
      <c r="AH66" s="1008"/>
      <c r="AI66" s="1008"/>
      <c r="AJ66" s="1009"/>
      <c r="AK66" s="1001" t="s">
        <v>426</v>
      </c>
      <c r="AL66" s="996"/>
      <c r="AM66" s="996"/>
      <c r="AN66" s="996"/>
      <c r="AO66" s="997"/>
      <c r="AP66" s="1001" t="s">
        <v>406</v>
      </c>
      <c r="AQ66" s="1002"/>
      <c r="AR66" s="1002"/>
      <c r="AS66" s="1002"/>
      <c r="AT66" s="1003"/>
      <c r="AU66" s="1001" t="s">
        <v>427</v>
      </c>
      <c r="AV66" s="1002"/>
      <c r="AW66" s="1002"/>
      <c r="AX66" s="1002"/>
      <c r="AY66" s="1003"/>
      <c r="AZ66" s="1001" t="s">
        <v>382</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c r="A68" s="236">
        <v>1</v>
      </c>
      <c r="B68" s="985" t="s">
        <v>586</v>
      </c>
      <c r="C68" s="986"/>
      <c r="D68" s="986"/>
      <c r="E68" s="986"/>
      <c r="F68" s="986"/>
      <c r="G68" s="986"/>
      <c r="H68" s="986"/>
      <c r="I68" s="986"/>
      <c r="J68" s="986"/>
      <c r="K68" s="986"/>
      <c r="L68" s="986"/>
      <c r="M68" s="986"/>
      <c r="N68" s="986"/>
      <c r="O68" s="986"/>
      <c r="P68" s="987"/>
      <c r="Q68" s="988">
        <v>1287</v>
      </c>
      <c r="R68" s="982"/>
      <c r="S68" s="982"/>
      <c r="T68" s="982"/>
      <c r="U68" s="982"/>
      <c r="V68" s="982">
        <v>1267</v>
      </c>
      <c r="W68" s="982"/>
      <c r="X68" s="982"/>
      <c r="Y68" s="982"/>
      <c r="Z68" s="982"/>
      <c r="AA68" s="982">
        <v>20</v>
      </c>
      <c r="AB68" s="982"/>
      <c r="AC68" s="982"/>
      <c r="AD68" s="982"/>
      <c r="AE68" s="982"/>
      <c r="AF68" s="982">
        <v>20</v>
      </c>
      <c r="AG68" s="982"/>
      <c r="AH68" s="982"/>
      <c r="AI68" s="982"/>
      <c r="AJ68" s="982"/>
      <c r="AK68" s="982"/>
      <c r="AL68" s="982"/>
      <c r="AM68" s="982"/>
      <c r="AN68" s="982"/>
      <c r="AO68" s="982"/>
      <c r="AP68" s="982">
        <v>632</v>
      </c>
      <c r="AQ68" s="982"/>
      <c r="AR68" s="982"/>
      <c r="AS68" s="982"/>
      <c r="AT68" s="982"/>
      <c r="AU68" s="982">
        <v>318</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c r="A69" s="238">
        <v>2</v>
      </c>
      <c r="B69" s="974" t="s">
        <v>587</v>
      </c>
      <c r="C69" s="975"/>
      <c r="D69" s="975"/>
      <c r="E69" s="975"/>
      <c r="F69" s="975"/>
      <c r="G69" s="975"/>
      <c r="H69" s="975"/>
      <c r="I69" s="975"/>
      <c r="J69" s="975"/>
      <c r="K69" s="975"/>
      <c r="L69" s="975"/>
      <c r="M69" s="975"/>
      <c r="N69" s="975"/>
      <c r="O69" s="975"/>
      <c r="P69" s="976"/>
      <c r="Q69" s="977">
        <v>1899</v>
      </c>
      <c r="R69" s="971"/>
      <c r="S69" s="971"/>
      <c r="T69" s="971"/>
      <c r="U69" s="971"/>
      <c r="V69" s="971">
        <v>1536</v>
      </c>
      <c r="W69" s="971"/>
      <c r="X69" s="971"/>
      <c r="Y69" s="971"/>
      <c r="Z69" s="971"/>
      <c r="AA69" s="971">
        <v>363</v>
      </c>
      <c r="AB69" s="971"/>
      <c r="AC69" s="971"/>
      <c r="AD69" s="971"/>
      <c r="AE69" s="971"/>
      <c r="AF69" s="971">
        <v>360</v>
      </c>
      <c r="AG69" s="971"/>
      <c r="AH69" s="971"/>
      <c r="AI69" s="971"/>
      <c r="AJ69" s="971"/>
      <c r="AK69" s="971">
        <v>0</v>
      </c>
      <c r="AL69" s="971"/>
      <c r="AM69" s="971"/>
      <c r="AN69" s="971"/>
      <c r="AO69" s="971"/>
      <c r="AP69" s="971">
        <v>430</v>
      </c>
      <c r="AQ69" s="971"/>
      <c r="AR69" s="971"/>
      <c r="AS69" s="971"/>
      <c r="AT69" s="971"/>
      <c r="AU69" s="971">
        <v>374</v>
      </c>
      <c r="AV69" s="971"/>
      <c r="AW69" s="971"/>
      <c r="AX69" s="971"/>
      <c r="AY69" s="971"/>
      <c r="AZ69" s="972" t="s">
        <v>588</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c r="A70" s="238">
        <v>3</v>
      </c>
      <c r="B70" s="974" t="s">
        <v>589</v>
      </c>
      <c r="C70" s="975"/>
      <c r="D70" s="975"/>
      <c r="E70" s="975"/>
      <c r="F70" s="975"/>
      <c r="G70" s="975"/>
      <c r="H70" s="975"/>
      <c r="I70" s="975"/>
      <c r="J70" s="975"/>
      <c r="K70" s="975"/>
      <c r="L70" s="975"/>
      <c r="M70" s="975"/>
      <c r="N70" s="975"/>
      <c r="O70" s="975"/>
      <c r="P70" s="976"/>
      <c r="Q70" s="977">
        <v>254</v>
      </c>
      <c r="R70" s="971"/>
      <c r="S70" s="971"/>
      <c r="T70" s="971"/>
      <c r="U70" s="971"/>
      <c r="V70" s="971">
        <v>245</v>
      </c>
      <c r="W70" s="971"/>
      <c r="X70" s="971"/>
      <c r="Y70" s="971"/>
      <c r="Z70" s="971"/>
      <c r="AA70" s="971">
        <v>9</v>
      </c>
      <c r="AB70" s="971"/>
      <c r="AC70" s="971"/>
      <c r="AD70" s="971"/>
      <c r="AE70" s="971"/>
      <c r="AF70" s="971">
        <v>9</v>
      </c>
      <c r="AG70" s="971"/>
      <c r="AH70" s="971"/>
      <c r="AI70" s="971"/>
      <c r="AJ70" s="971"/>
      <c r="AK70" s="971"/>
      <c r="AL70" s="971"/>
      <c r="AM70" s="971"/>
      <c r="AN70" s="971"/>
      <c r="AO70" s="971"/>
      <c r="AP70" s="971"/>
      <c r="AQ70" s="971"/>
      <c r="AR70" s="971"/>
      <c r="AS70" s="971"/>
      <c r="AT70" s="971"/>
      <c r="AU70" s="971"/>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c r="A71" s="238">
        <v>4</v>
      </c>
      <c r="B71" s="974" t="s">
        <v>590</v>
      </c>
      <c r="C71" s="975"/>
      <c r="D71" s="975"/>
      <c r="E71" s="975"/>
      <c r="F71" s="975"/>
      <c r="G71" s="975"/>
      <c r="H71" s="975"/>
      <c r="I71" s="975"/>
      <c r="J71" s="975"/>
      <c r="K71" s="975"/>
      <c r="L71" s="975"/>
      <c r="M71" s="975"/>
      <c r="N71" s="975"/>
      <c r="O71" s="975"/>
      <c r="P71" s="976"/>
      <c r="Q71" s="977">
        <v>305293</v>
      </c>
      <c r="R71" s="971"/>
      <c r="S71" s="971"/>
      <c r="T71" s="971"/>
      <c r="U71" s="971"/>
      <c r="V71" s="971">
        <v>294817</v>
      </c>
      <c r="W71" s="971"/>
      <c r="X71" s="971"/>
      <c r="Y71" s="971"/>
      <c r="Z71" s="971"/>
      <c r="AA71" s="971">
        <v>10476</v>
      </c>
      <c r="AB71" s="971"/>
      <c r="AC71" s="971"/>
      <c r="AD71" s="971"/>
      <c r="AE71" s="971"/>
      <c r="AF71" s="971">
        <v>6371</v>
      </c>
      <c r="AG71" s="971"/>
      <c r="AH71" s="971"/>
      <c r="AI71" s="971"/>
      <c r="AJ71" s="971"/>
      <c r="AK71" s="971"/>
      <c r="AL71" s="971"/>
      <c r="AM71" s="971"/>
      <c r="AN71" s="971"/>
      <c r="AO71" s="971"/>
      <c r="AP71" s="971"/>
      <c r="AQ71" s="971"/>
      <c r="AR71" s="971"/>
      <c r="AS71" s="971"/>
      <c r="AT71" s="971"/>
      <c r="AU71" s="971"/>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c r="A72" s="238">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c r="A88" s="240" t="s">
        <v>397</v>
      </c>
      <c r="B88" s="937" t="s">
        <v>428</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397</v>
      </c>
      <c r="BR102" s="937" t="s">
        <v>429</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430</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431</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432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42" t="s">
        <v>434</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435</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c r="A109" s="895" t="s">
        <v>436</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437</v>
      </c>
      <c r="AB109" s="896"/>
      <c r="AC109" s="896"/>
      <c r="AD109" s="896"/>
      <c r="AE109" s="897"/>
      <c r="AF109" s="898" t="s">
        <v>438</v>
      </c>
      <c r="AG109" s="896"/>
      <c r="AH109" s="896"/>
      <c r="AI109" s="896"/>
      <c r="AJ109" s="897"/>
      <c r="AK109" s="898" t="s">
        <v>312</v>
      </c>
      <c r="AL109" s="896"/>
      <c r="AM109" s="896"/>
      <c r="AN109" s="896"/>
      <c r="AO109" s="897"/>
      <c r="AP109" s="898" t="s">
        <v>439</v>
      </c>
      <c r="AQ109" s="896"/>
      <c r="AR109" s="896"/>
      <c r="AS109" s="896"/>
      <c r="AT109" s="929"/>
      <c r="AU109" s="895" t="s">
        <v>436</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437</v>
      </c>
      <c r="BR109" s="896"/>
      <c r="BS109" s="896"/>
      <c r="BT109" s="896"/>
      <c r="BU109" s="897"/>
      <c r="BV109" s="898" t="s">
        <v>438</v>
      </c>
      <c r="BW109" s="896"/>
      <c r="BX109" s="896"/>
      <c r="BY109" s="896"/>
      <c r="BZ109" s="897"/>
      <c r="CA109" s="898" t="s">
        <v>312</v>
      </c>
      <c r="CB109" s="896"/>
      <c r="CC109" s="896"/>
      <c r="CD109" s="896"/>
      <c r="CE109" s="897"/>
      <c r="CF109" s="936" t="s">
        <v>439</v>
      </c>
      <c r="CG109" s="936"/>
      <c r="CH109" s="936"/>
      <c r="CI109" s="936"/>
      <c r="CJ109" s="936"/>
      <c r="CK109" s="898" t="s">
        <v>440</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437</v>
      </c>
      <c r="DH109" s="896"/>
      <c r="DI109" s="896"/>
      <c r="DJ109" s="896"/>
      <c r="DK109" s="897"/>
      <c r="DL109" s="898" t="s">
        <v>438</v>
      </c>
      <c r="DM109" s="896"/>
      <c r="DN109" s="896"/>
      <c r="DO109" s="896"/>
      <c r="DP109" s="897"/>
      <c r="DQ109" s="898" t="s">
        <v>312</v>
      </c>
      <c r="DR109" s="896"/>
      <c r="DS109" s="896"/>
      <c r="DT109" s="896"/>
      <c r="DU109" s="897"/>
      <c r="DV109" s="898" t="s">
        <v>439</v>
      </c>
      <c r="DW109" s="896"/>
      <c r="DX109" s="896"/>
      <c r="DY109" s="896"/>
      <c r="DZ109" s="929"/>
    </row>
    <row r="110" spans="1:131" s="230" customFormat="1" ht="26.25" customHeight="1">
      <c r="A110" s="809" t="s">
        <v>441</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1410729</v>
      </c>
      <c r="AB110" s="889"/>
      <c r="AC110" s="889"/>
      <c r="AD110" s="889"/>
      <c r="AE110" s="890"/>
      <c r="AF110" s="891">
        <v>1524326</v>
      </c>
      <c r="AG110" s="889"/>
      <c r="AH110" s="889"/>
      <c r="AI110" s="889"/>
      <c r="AJ110" s="890"/>
      <c r="AK110" s="891">
        <v>2241734</v>
      </c>
      <c r="AL110" s="889"/>
      <c r="AM110" s="889"/>
      <c r="AN110" s="889"/>
      <c r="AO110" s="890"/>
      <c r="AP110" s="892">
        <v>28.1</v>
      </c>
      <c r="AQ110" s="893"/>
      <c r="AR110" s="893"/>
      <c r="AS110" s="893"/>
      <c r="AT110" s="894"/>
      <c r="AU110" s="930" t="s">
        <v>75</v>
      </c>
      <c r="AV110" s="931"/>
      <c r="AW110" s="931"/>
      <c r="AX110" s="931"/>
      <c r="AY110" s="931"/>
      <c r="AZ110" s="860" t="s">
        <v>442</v>
      </c>
      <c r="BA110" s="810"/>
      <c r="BB110" s="810"/>
      <c r="BC110" s="810"/>
      <c r="BD110" s="810"/>
      <c r="BE110" s="810"/>
      <c r="BF110" s="810"/>
      <c r="BG110" s="810"/>
      <c r="BH110" s="810"/>
      <c r="BI110" s="810"/>
      <c r="BJ110" s="810"/>
      <c r="BK110" s="810"/>
      <c r="BL110" s="810"/>
      <c r="BM110" s="810"/>
      <c r="BN110" s="810"/>
      <c r="BO110" s="810"/>
      <c r="BP110" s="811"/>
      <c r="BQ110" s="861">
        <v>17989750</v>
      </c>
      <c r="BR110" s="842"/>
      <c r="BS110" s="842"/>
      <c r="BT110" s="842"/>
      <c r="BU110" s="842"/>
      <c r="BV110" s="842">
        <v>24172689</v>
      </c>
      <c r="BW110" s="842"/>
      <c r="BX110" s="842"/>
      <c r="BY110" s="842"/>
      <c r="BZ110" s="842"/>
      <c r="CA110" s="842">
        <v>24164412</v>
      </c>
      <c r="CB110" s="842"/>
      <c r="CC110" s="842"/>
      <c r="CD110" s="842"/>
      <c r="CE110" s="842"/>
      <c r="CF110" s="866">
        <v>303.10000000000002</v>
      </c>
      <c r="CG110" s="867"/>
      <c r="CH110" s="867"/>
      <c r="CI110" s="867"/>
      <c r="CJ110" s="867"/>
      <c r="CK110" s="926" t="s">
        <v>443</v>
      </c>
      <c r="CL110" s="819"/>
      <c r="CM110" s="860" t="s">
        <v>444</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130</v>
      </c>
      <c r="DH110" s="842"/>
      <c r="DI110" s="842"/>
      <c r="DJ110" s="842"/>
      <c r="DK110" s="842"/>
      <c r="DL110" s="842" t="s">
        <v>130</v>
      </c>
      <c r="DM110" s="842"/>
      <c r="DN110" s="842"/>
      <c r="DO110" s="842"/>
      <c r="DP110" s="842"/>
      <c r="DQ110" s="842" t="s">
        <v>130</v>
      </c>
      <c r="DR110" s="842"/>
      <c r="DS110" s="842"/>
      <c r="DT110" s="842"/>
      <c r="DU110" s="842"/>
      <c r="DV110" s="843" t="s">
        <v>130</v>
      </c>
      <c r="DW110" s="843"/>
      <c r="DX110" s="843"/>
      <c r="DY110" s="843"/>
      <c r="DZ110" s="844"/>
    </row>
    <row r="111" spans="1:131" s="230" customFormat="1" ht="26.25" customHeight="1">
      <c r="A111" s="774" t="s">
        <v>445</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130</v>
      </c>
      <c r="AB111" s="919"/>
      <c r="AC111" s="919"/>
      <c r="AD111" s="919"/>
      <c r="AE111" s="920"/>
      <c r="AF111" s="921" t="s">
        <v>130</v>
      </c>
      <c r="AG111" s="919"/>
      <c r="AH111" s="919"/>
      <c r="AI111" s="919"/>
      <c r="AJ111" s="920"/>
      <c r="AK111" s="921" t="s">
        <v>446</v>
      </c>
      <c r="AL111" s="919"/>
      <c r="AM111" s="919"/>
      <c r="AN111" s="919"/>
      <c r="AO111" s="920"/>
      <c r="AP111" s="922" t="s">
        <v>130</v>
      </c>
      <c r="AQ111" s="923"/>
      <c r="AR111" s="923"/>
      <c r="AS111" s="923"/>
      <c r="AT111" s="924"/>
      <c r="AU111" s="932"/>
      <c r="AV111" s="933"/>
      <c r="AW111" s="933"/>
      <c r="AX111" s="933"/>
      <c r="AY111" s="933"/>
      <c r="AZ111" s="817" t="s">
        <v>447</v>
      </c>
      <c r="BA111" s="752"/>
      <c r="BB111" s="752"/>
      <c r="BC111" s="752"/>
      <c r="BD111" s="752"/>
      <c r="BE111" s="752"/>
      <c r="BF111" s="752"/>
      <c r="BG111" s="752"/>
      <c r="BH111" s="752"/>
      <c r="BI111" s="752"/>
      <c r="BJ111" s="752"/>
      <c r="BK111" s="752"/>
      <c r="BL111" s="752"/>
      <c r="BM111" s="752"/>
      <c r="BN111" s="752"/>
      <c r="BO111" s="752"/>
      <c r="BP111" s="753"/>
      <c r="BQ111" s="789" t="s">
        <v>420</v>
      </c>
      <c r="BR111" s="790"/>
      <c r="BS111" s="790"/>
      <c r="BT111" s="790"/>
      <c r="BU111" s="790"/>
      <c r="BV111" s="790" t="s">
        <v>446</v>
      </c>
      <c r="BW111" s="790"/>
      <c r="BX111" s="790"/>
      <c r="BY111" s="790"/>
      <c r="BZ111" s="790"/>
      <c r="CA111" s="790" t="s">
        <v>130</v>
      </c>
      <c r="CB111" s="790"/>
      <c r="CC111" s="790"/>
      <c r="CD111" s="790"/>
      <c r="CE111" s="790"/>
      <c r="CF111" s="875" t="s">
        <v>420</v>
      </c>
      <c r="CG111" s="876"/>
      <c r="CH111" s="876"/>
      <c r="CI111" s="876"/>
      <c r="CJ111" s="876"/>
      <c r="CK111" s="927"/>
      <c r="CL111" s="821"/>
      <c r="CM111" s="817" t="s">
        <v>448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130</v>
      </c>
      <c r="DH111" s="790"/>
      <c r="DI111" s="790"/>
      <c r="DJ111" s="790"/>
      <c r="DK111" s="790"/>
      <c r="DL111" s="790" t="s">
        <v>420</v>
      </c>
      <c r="DM111" s="790"/>
      <c r="DN111" s="790"/>
      <c r="DO111" s="790"/>
      <c r="DP111" s="790"/>
      <c r="DQ111" s="790" t="s">
        <v>130</v>
      </c>
      <c r="DR111" s="790"/>
      <c r="DS111" s="790"/>
      <c r="DT111" s="790"/>
      <c r="DU111" s="790"/>
      <c r="DV111" s="796" t="s">
        <v>130</v>
      </c>
      <c r="DW111" s="796"/>
      <c r="DX111" s="796"/>
      <c r="DY111" s="796"/>
      <c r="DZ111" s="797"/>
    </row>
    <row r="112" spans="1:131" s="230" customFormat="1" ht="26.25" customHeight="1">
      <c r="A112" s="912" t="s">
        <v>449</v>
      </c>
      <c r="B112" s="913"/>
      <c r="C112" s="752" t="s">
        <v>450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446</v>
      </c>
      <c r="AB112" s="780"/>
      <c r="AC112" s="780"/>
      <c r="AD112" s="780"/>
      <c r="AE112" s="781"/>
      <c r="AF112" s="782" t="s">
        <v>446</v>
      </c>
      <c r="AG112" s="780"/>
      <c r="AH112" s="780"/>
      <c r="AI112" s="780"/>
      <c r="AJ112" s="781"/>
      <c r="AK112" s="782" t="s">
        <v>420</v>
      </c>
      <c r="AL112" s="780"/>
      <c r="AM112" s="780"/>
      <c r="AN112" s="780"/>
      <c r="AO112" s="781"/>
      <c r="AP112" s="824" t="s">
        <v>394</v>
      </c>
      <c r="AQ112" s="825"/>
      <c r="AR112" s="825"/>
      <c r="AS112" s="825"/>
      <c r="AT112" s="826"/>
      <c r="AU112" s="932"/>
      <c r="AV112" s="933"/>
      <c r="AW112" s="933"/>
      <c r="AX112" s="933"/>
      <c r="AY112" s="933"/>
      <c r="AZ112" s="817" t="s">
        <v>451</v>
      </c>
      <c r="BA112" s="752"/>
      <c r="BB112" s="752"/>
      <c r="BC112" s="752"/>
      <c r="BD112" s="752"/>
      <c r="BE112" s="752"/>
      <c r="BF112" s="752"/>
      <c r="BG112" s="752"/>
      <c r="BH112" s="752"/>
      <c r="BI112" s="752"/>
      <c r="BJ112" s="752"/>
      <c r="BK112" s="752"/>
      <c r="BL112" s="752"/>
      <c r="BM112" s="752"/>
      <c r="BN112" s="752"/>
      <c r="BO112" s="752"/>
      <c r="BP112" s="753"/>
      <c r="BQ112" s="789">
        <v>2052135</v>
      </c>
      <c r="BR112" s="790"/>
      <c r="BS112" s="790"/>
      <c r="BT112" s="790"/>
      <c r="BU112" s="790"/>
      <c r="BV112" s="790">
        <v>1408232</v>
      </c>
      <c r="BW112" s="790"/>
      <c r="BX112" s="790"/>
      <c r="BY112" s="790"/>
      <c r="BZ112" s="790"/>
      <c r="CA112" s="790">
        <v>1314721</v>
      </c>
      <c r="CB112" s="790"/>
      <c r="CC112" s="790"/>
      <c r="CD112" s="790"/>
      <c r="CE112" s="790"/>
      <c r="CF112" s="875">
        <v>16.5</v>
      </c>
      <c r="CG112" s="876"/>
      <c r="CH112" s="876"/>
      <c r="CI112" s="876"/>
      <c r="CJ112" s="876"/>
      <c r="CK112" s="927"/>
      <c r="CL112" s="821"/>
      <c r="CM112" s="817" t="s">
        <v>452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130</v>
      </c>
      <c r="DH112" s="790"/>
      <c r="DI112" s="790"/>
      <c r="DJ112" s="790"/>
      <c r="DK112" s="790"/>
      <c r="DL112" s="790" t="s">
        <v>130</v>
      </c>
      <c r="DM112" s="790"/>
      <c r="DN112" s="790"/>
      <c r="DO112" s="790"/>
      <c r="DP112" s="790"/>
      <c r="DQ112" s="790" t="s">
        <v>394</v>
      </c>
      <c r="DR112" s="790"/>
      <c r="DS112" s="790"/>
      <c r="DT112" s="790"/>
      <c r="DU112" s="790"/>
      <c r="DV112" s="796" t="s">
        <v>420</v>
      </c>
      <c r="DW112" s="796"/>
      <c r="DX112" s="796"/>
      <c r="DY112" s="796"/>
      <c r="DZ112" s="797"/>
    </row>
    <row r="113" spans="1:130" s="230" customFormat="1" ht="26.25" customHeight="1">
      <c r="A113" s="914"/>
      <c r="B113" s="915"/>
      <c r="C113" s="752" t="s">
        <v>453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189146</v>
      </c>
      <c r="AB113" s="919"/>
      <c r="AC113" s="919"/>
      <c r="AD113" s="919"/>
      <c r="AE113" s="920"/>
      <c r="AF113" s="921">
        <v>141058</v>
      </c>
      <c r="AG113" s="919"/>
      <c r="AH113" s="919"/>
      <c r="AI113" s="919"/>
      <c r="AJ113" s="920"/>
      <c r="AK113" s="921">
        <v>120508</v>
      </c>
      <c r="AL113" s="919"/>
      <c r="AM113" s="919"/>
      <c r="AN113" s="919"/>
      <c r="AO113" s="920"/>
      <c r="AP113" s="922">
        <v>1.5</v>
      </c>
      <c r="AQ113" s="923"/>
      <c r="AR113" s="923"/>
      <c r="AS113" s="923"/>
      <c r="AT113" s="924"/>
      <c r="AU113" s="932"/>
      <c r="AV113" s="933"/>
      <c r="AW113" s="933"/>
      <c r="AX113" s="933"/>
      <c r="AY113" s="933"/>
      <c r="AZ113" s="817" t="s">
        <v>454</v>
      </c>
      <c r="BA113" s="752"/>
      <c r="BB113" s="752"/>
      <c r="BC113" s="752"/>
      <c r="BD113" s="752"/>
      <c r="BE113" s="752"/>
      <c r="BF113" s="752"/>
      <c r="BG113" s="752"/>
      <c r="BH113" s="752"/>
      <c r="BI113" s="752"/>
      <c r="BJ113" s="752"/>
      <c r="BK113" s="752"/>
      <c r="BL113" s="752"/>
      <c r="BM113" s="752"/>
      <c r="BN113" s="752"/>
      <c r="BO113" s="752"/>
      <c r="BP113" s="753"/>
      <c r="BQ113" s="789">
        <v>767975</v>
      </c>
      <c r="BR113" s="790"/>
      <c r="BS113" s="790"/>
      <c r="BT113" s="790"/>
      <c r="BU113" s="790"/>
      <c r="BV113" s="790">
        <v>594488</v>
      </c>
      <c r="BW113" s="790"/>
      <c r="BX113" s="790"/>
      <c r="BY113" s="790"/>
      <c r="BZ113" s="790"/>
      <c r="CA113" s="790">
        <v>691153</v>
      </c>
      <c r="CB113" s="790"/>
      <c r="CC113" s="790"/>
      <c r="CD113" s="790"/>
      <c r="CE113" s="790"/>
      <c r="CF113" s="875">
        <v>8.6999999999999993</v>
      </c>
      <c r="CG113" s="876"/>
      <c r="CH113" s="876"/>
      <c r="CI113" s="876"/>
      <c r="CJ113" s="876"/>
      <c r="CK113" s="927"/>
      <c r="CL113" s="821"/>
      <c r="CM113" s="817" t="s">
        <v>455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130</v>
      </c>
      <c r="DH113" s="780"/>
      <c r="DI113" s="780"/>
      <c r="DJ113" s="780"/>
      <c r="DK113" s="781"/>
      <c r="DL113" s="782" t="s">
        <v>394</v>
      </c>
      <c r="DM113" s="780"/>
      <c r="DN113" s="780"/>
      <c r="DO113" s="780"/>
      <c r="DP113" s="781"/>
      <c r="DQ113" s="782" t="s">
        <v>130</v>
      </c>
      <c r="DR113" s="780"/>
      <c r="DS113" s="780"/>
      <c r="DT113" s="780"/>
      <c r="DU113" s="781"/>
      <c r="DV113" s="824" t="s">
        <v>130</v>
      </c>
      <c r="DW113" s="825"/>
      <c r="DX113" s="825"/>
      <c r="DY113" s="825"/>
      <c r="DZ113" s="826"/>
    </row>
    <row r="114" spans="1:130" s="230" customFormat="1" ht="26.25" customHeight="1">
      <c r="A114" s="914"/>
      <c r="B114" s="915"/>
      <c r="C114" s="752" t="s">
        <v>456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217121</v>
      </c>
      <c r="AB114" s="780"/>
      <c r="AC114" s="780"/>
      <c r="AD114" s="780"/>
      <c r="AE114" s="781"/>
      <c r="AF114" s="782">
        <v>189764</v>
      </c>
      <c r="AG114" s="780"/>
      <c r="AH114" s="780"/>
      <c r="AI114" s="780"/>
      <c r="AJ114" s="781"/>
      <c r="AK114" s="782">
        <v>111452</v>
      </c>
      <c r="AL114" s="780"/>
      <c r="AM114" s="780"/>
      <c r="AN114" s="780"/>
      <c r="AO114" s="781"/>
      <c r="AP114" s="824">
        <v>1.4</v>
      </c>
      <c r="AQ114" s="825"/>
      <c r="AR114" s="825"/>
      <c r="AS114" s="825"/>
      <c r="AT114" s="826"/>
      <c r="AU114" s="932"/>
      <c r="AV114" s="933"/>
      <c r="AW114" s="933"/>
      <c r="AX114" s="933"/>
      <c r="AY114" s="933"/>
      <c r="AZ114" s="817" t="s">
        <v>457</v>
      </c>
      <c r="BA114" s="752"/>
      <c r="BB114" s="752"/>
      <c r="BC114" s="752"/>
      <c r="BD114" s="752"/>
      <c r="BE114" s="752"/>
      <c r="BF114" s="752"/>
      <c r="BG114" s="752"/>
      <c r="BH114" s="752"/>
      <c r="BI114" s="752"/>
      <c r="BJ114" s="752"/>
      <c r="BK114" s="752"/>
      <c r="BL114" s="752"/>
      <c r="BM114" s="752"/>
      <c r="BN114" s="752"/>
      <c r="BO114" s="752"/>
      <c r="BP114" s="753"/>
      <c r="BQ114" s="789">
        <v>2472183</v>
      </c>
      <c r="BR114" s="790"/>
      <c r="BS114" s="790"/>
      <c r="BT114" s="790"/>
      <c r="BU114" s="790"/>
      <c r="BV114" s="790">
        <v>2438301</v>
      </c>
      <c r="BW114" s="790"/>
      <c r="BX114" s="790"/>
      <c r="BY114" s="790"/>
      <c r="BZ114" s="790"/>
      <c r="CA114" s="790">
        <v>2372624</v>
      </c>
      <c r="CB114" s="790"/>
      <c r="CC114" s="790"/>
      <c r="CD114" s="790"/>
      <c r="CE114" s="790"/>
      <c r="CF114" s="875">
        <v>29.8</v>
      </c>
      <c r="CG114" s="876"/>
      <c r="CH114" s="876"/>
      <c r="CI114" s="876"/>
      <c r="CJ114" s="876"/>
      <c r="CK114" s="927"/>
      <c r="CL114" s="821"/>
      <c r="CM114" s="817" t="s">
        <v>458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130</v>
      </c>
      <c r="DH114" s="780"/>
      <c r="DI114" s="780"/>
      <c r="DJ114" s="780"/>
      <c r="DK114" s="781"/>
      <c r="DL114" s="782" t="s">
        <v>130</v>
      </c>
      <c r="DM114" s="780"/>
      <c r="DN114" s="780"/>
      <c r="DO114" s="780"/>
      <c r="DP114" s="781"/>
      <c r="DQ114" s="782" t="s">
        <v>130</v>
      </c>
      <c r="DR114" s="780"/>
      <c r="DS114" s="780"/>
      <c r="DT114" s="780"/>
      <c r="DU114" s="781"/>
      <c r="DV114" s="824" t="s">
        <v>130</v>
      </c>
      <c r="DW114" s="825"/>
      <c r="DX114" s="825"/>
      <c r="DY114" s="825"/>
      <c r="DZ114" s="826"/>
    </row>
    <row r="115" spans="1:130" s="230" customFormat="1" ht="26.25" customHeight="1">
      <c r="A115" s="914"/>
      <c r="B115" s="915"/>
      <c r="C115" s="752" t="s">
        <v>459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420</v>
      </c>
      <c r="AB115" s="919"/>
      <c r="AC115" s="919"/>
      <c r="AD115" s="919"/>
      <c r="AE115" s="920"/>
      <c r="AF115" s="921" t="s">
        <v>130</v>
      </c>
      <c r="AG115" s="919"/>
      <c r="AH115" s="919"/>
      <c r="AI115" s="919"/>
      <c r="AJ115" s="920"/>
      <c r="AK115" s="921" t="s">
        <v>130</v>
      </c>
      <c r="AL115" s="919"/>
      <c r="AM115" s="919"/>
      <c r="AN115" s="919"/>
      <c r="AO115" s="920"/>
      <c r="AP115" s="922" t="s">
        <v>130</v>
      </c>
      <c r="AQ115" s="923"/>
      <c r="AR115" s="923"/>
      <c r="AS115" s="923"/>
      <c r="AT115" s="924"/>
      <c r="AU115" s="932"/>
      <c r="AV115" s="933"/>
      <c r="AW115" s="933"/>
      <c r="AX115" s="933"/>
      <c r="AY115" s="933"/>
      <c r="AZ115" s="817" t="s">
        <v>460</v>
      </c>
      <c r="BA115" s="752"/>
      <c r="BB115" s="752"/>
      <c r="BC115" s="752"/>
      <c r="BD115" s="752"/>
      <c r="BE115" s="752"/>
      <c r="BF115" s="752"/>
      <c r="BG115" s="752"/>
      <c r="BH115" s="752"/>
      <c r="BI115" s="752"/>
      <c r="BJ115" s="752"/>
      <c r="BK115" s="752"/>
      <c r="BL115" s="752"/>
      <c r="BM115" s="752"/>
      <c r="BN115" s="752"/>
      <c r="BO115" s="752"/>
      <c r="BP115" s="753"/>
      <c r="BQ115" s="789" t="s">
        <v>130</v>
      </c>
      <c r="BR115" s="790"/>
      <c r="BS115" s="790"/>
      <c r="BT115" s="790"/>
      <c r="BU115" s="790"/>
      <c r="BV115" s="790" t="s">
        <v>130</v>
      </c>
      <c r="BW115" s="790"/>
      <c r="BX115" s="790"/>
      <c r="BY115" s="790"/>
      <c r="BZ115" s="790"/>
      <c r="CA115" s="790" t="s">
        <v>130</v>
      </c>
      <c r="CB115" s="790"/>
      <c r="CC115" s="790"/>
      <c r="CD115" s="790"/>
      <c r="CE115" s="790"/>
      <c r="CF115" s="875" t="s">
        <v>420</v>
      </c>
      <c r="CG115" s="876"/>
      <c r="CH115" s="876"/>
      <c r="CI115" s="876"/>
      <c r="CJ115" s="876"/>
      <c r="CK115" s="927"/>
      <c r="CL115" s="821"/>
      <c r="CM115" s="817" t="s">
        <v>461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420</v>
      </c>
      <c r="DH115" s="780"/>
      <c r="DI115" s="780"/>
      <c r="DJ115" s="780"/>
      <c r="DK115" s="781"/>
      <c r="DL115" s="782" t="s">
        <v>420</v>
      </c>
      <c r="DM115" s="780"/>
      <c r="DN115" s="780"/>
      <c r="DO115" s="780"/>
      <c r="DP115" s="781"/>
      <c r="DQ115" s="782" t="s">
        <v>130</v>
      </c>
      <c r="DR115" s="780"/>
      <c r="DS115" s="780"/>
      <c r="DT115" s="780"/>
      <c r="DU115" s="781"/>
      <c r="DV115" s="824" t="s">
        <v>420</v>
      </c>
      <c r="DW115" s="825"/>
      <c r="DX115" s="825"/>
      <c r="DY115" s="825"/>
      <c r="DZ115" s="826"/>
    </row>
    <row r="116" spans="1:130" s="230" customFormat="1" ht="26.25" customHeight="1">
      <c r="A116" s="916"/>
      <c r="B116" s="917"/>
      <c r="C116" s="839" t="s">
        <v>462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130</v>
      </c>
      <c r="AB116" s="780"/>
      <c r="AC116" s="780"/>
      <c r="AD116" s="780"/>
      <c r="AE116" s="781"/>
      <c r="AF116" s="782" t="s">
        <v>130</v>
      </c>
      <c r="AG116" s="780"/>
      <c r="AH116" s="780"/>
      <c r="AI116" s="780"/>
      <c r="AJ116" s="781"/>
      <c r="AK116" s="782" t="s">
        <v>420</v>
      </c>
      <c r="AL116" s="780"/>
      <c r="AM116" s="780"/>
      <c r="AN116" s="780"/>
      <c r="AO116" s="781"/>
      <c r="AP116" s="824" t="s">
        <v>420</v>
      </c>
      <c r="AQ116" s="825"/>
      <c r="AR116" s="825"/>
      <c r="AS116" s="825"/>
      <c r="AT116" s="826"/>
      <c r="AU116" s="932"/>
      <c r="AV116" s="933"/>
      <c r="AW116" s="933"/>
      <c r="AX116" s="933"/>
      <c r="AY116" s="933"/>
      <c r="AZ116" s="909" t="s">
        <v>463</v>
      </c>
      <c r="BA116" s="910"/>
      <c r="BB116" s="910"/>
      <c r="BC116" s="910"/>
      <c r="BD116" s="910"/>
      <c r="BE116" s="910"/>
      <c r="BF116" s="910"/>
      <c r="BG116" s="910"/>
      <c r="BH116" s="910"/>
      <c r="BI116" s="910"/>
      <c r="BJ116" s="910"/>
      <c r="BK116" s="910"/>
      <c r="BL116" s="910"/>
      <c r="BM116" s="910"/>
      <c r="BN116" s="910"/>
      <c r="BO116" s="910"/>
      <c r="BP116" s="911"/>
      <c r="BQ116" s="789" t="s">
        <v>130</v>
      </c>
      <c r="BR116" s="790"/>
      <c r="BS116" s="790"/>
      <c r="BT116" s="790"/>
      <c r="BU116" s="790"/>
      <c r="BV116" s="790" t="s">
        <v>130</v>
      </c>
      <c r="BW116" s="790"/>
      <c r="BX116" s="790"/>
      <c r="BY116" s="790"/>
      <c r="BZ116" s="790"/>
      <c r="CA116" s="790" t="s">
        <v>394</v>
      </c>
      <c r="CB116" s="790"/>
      <c r="CC116" s="790"/>
      <c r="CD116" s="790"/>
      <c r="CE116" s="790"/>
      <c r="CF116" s="875" t="s">
        <v>130</v>
      </c>
      <c r="CG116" s="876"/>
      <c r="CH116" s="876"/>
      <c r="CI116" s="876"/>
      <c r="CJ116" s="876"/>
      <c r="CK116" s="927"/>
      <c r="CL116" s="821"/>
      <c r="CM116" s="817" t="s">
        <v>464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394</v>
      </c>
      <c r="DH116" s="780"/>
      <c r="DI116" s="780"/>
      <c r="DJ116" s="780"/>
      <c r="DK116" s="781"/>
      <c r="DL116" s="782" t="s">
        <v>130</v>
      </c>
      <c r="DM116" s="780"/>
      <c r="DN116" s="780"/>
      <c r="DO116" s="780"/>
      <c r="DP116" s="781"/>
      <c r="DQ116" s="782" t="s">
        <v>130</v>
      </c>
      <c r="DR116" s="780"/>
      <c r="DS116" s="780"/>
      <c r="DT116" s="780"/>
      <c r="DU116" s="781"/>
      <c r="DV116" s="824" t="s">
        <v>465</v>
      </c>
      <c r="DW116" s="825"/>
      <c r="DX116" s="825"/>
      <c r="DY116" s="825"/>
      <c r="DZ116" s="826"/>
    </row>
    <row r="117" spans="1:130" s="230" customFormat="1" ht="26.25" customHeight="1">
      <c r="A117" s="895" t="s">
        <v>190</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466</v>
      </c>
      <c r="Z117" s="897"/>
      <c r="AA117" s="902">
        <v>1816996</v>
      </c>
      <c r="AB117" s="903"/>
      <c r="AC117" s="903"/>
      <c r="AD117" s="903"/>
      <c r="AE117" s="904"/>
      <c r="AF117" s="905">
        <v>1855148</v>
      </c>
      <c r="AG117" s="903"/>
      <c r="AH117" s="903"/>
      <c r="AI117" s="903"/>
      <c r="AJ117" s="904"/>
      <c r="AK117" s="905">
        <v>2473694</v>
      </c>
      <c r="AL117" s="903"/>
      <c r="AM117" s="903"/>
      <c r="AN117" s="903"/>
      <c r="AO117" s="904"/>
      <c r="AP117" s="906"/>
      <c r="AQ117" s="907"/>
      <c r="AR117" s="907"/>
      <c r="AS117" s="907"/>
      <c r="AT117" s="908"/>
      <c r="AU117" s="932"/>
      <c r="AV117" s="933"/>
      <c r="AW117" s="933"/>
      <c r="AX117" s="933"/>
      <c r="AY117" s="933"/>
      <c r="AZ117" s="863" t="s">
        <v>467</v>
      </c>
      <c r="BA117" s="864"/>
      <c r="BB117" s="864"/>
      <c r="BC117" s="864"/>
      <c r="BD117" s="864"/>
      <c r="BE117" s="864"/>
      <c r="BF117" s="864"/>
      <c r="BG117" s="864"/>
      <c r="BH117" s="864"/>
      <c r="BI117" s="864"/>
      <c r="BJ117" s="864"/>
      <c r="BK117" s="864"/>
      <c r="BL117" s="864"/>
      <c r="BM117" s="864"/>
      <c r="BN117" s="864"/>
      <c r="BO117" s="864"/>
      <c r="BP117" s="865"/>
      <c r="BQ117" s="789" t="s">
        <v>130</v>
      </c>
      <c r="BR117" s="790"/>
      <c r="BS117" s="790"/>
      <c r="BT117" s="790"/>
      <c r="BU117" s="790"/>
      <c r="BV117" s="790" t="s">
        <v>130</v>
      </c>
      <c r="BW117" s="790"/>
      <c r="BX117" s="790"/>
      <c r="BY117" s="790"/>
      <c r="BZ117" s="790"/>
      <c r="CA117" s="790" t="s">
        <v>130</v>
      </c>
      <c r="CB117" s="790"/>
      <c r="CC117" s="790"/>
      <c r="CD117" s="790"/>
      <c r="CE117" s="790"/>
      <c r="CF117" s="875" t="s">
        <v>394</v>
      </c>
      <c r="CG117" s="876"/>
      <c r="CH117" s="876"/>
      <c r="CI117" s="876"/>
      <c r="CJ117" s="876"/>
      <c r="CK117" s="927"/>
      <c r="CL117" s="821"/>
      <c r="CM117" s="817" t="s">
        <v>468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130</v>
      </c>
      <c r="DH117" s="780"/>
      <c r="DI117" s="780"/>
      <c r="DJ117" s="780"/>
      <c r="DK117" s="781"/>
      <c r="DL117" s="782" t="s">
        <v>394</v>
      </c>
      <c r="DM117" s="780"/>
      <c r="DN117" s="780"/>
      <c r="DO117" s="780"/>
      <c r="DP117" s="781"/>
      <c r="DQ117" s="782" t="s">
        <v>130</v>
      </c>
      <c r="DR117" s="780"/>
      <c r="DS117" s="780"/>
      <c r="DT117" s="780"/>
      <c r="DU117" s="781"/>
      <c r="DV117" s="824" t="s">
        <v>465</v>
      </c>
      <c r="DW117" s="825"/>
      <c r="DX117" s="825"/>
      <c r="DY117" s="825"/>
      <c r="DZ117" s="826"/>
    </row>
    <row r="118" spans="1:130" s="230" customFormat="1" ht="26.25" customHeight="1">
      <c r="A118" s="895" t="s">
        <v>440</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437</v>
      </c>
      <c r="AB118" s="896"/>
      <c r="AC118" s="896"/>
      <c r="AD118" s="896"/>
      <c r="AE118" s="897"/>
      <c r="AF118" s="898" t="s">
        <v>438</v>
      </c>
      <c r="AG118" s="896"/>
      <c r="AH118" s="896"/>
      <c r="AI118" s="896"/>
      <c r="AJ118" s="897"/>
      <c r="AK118" s="898" t="s">
        <v>312</v>
      </c>
      <c r="AL118" s="896"/>
      <c r="AM118" s="896"/>
      <c r="AN118" s="896"/>
      <c r="AO118" s="897"/>
      <c r="AP118" s="899" t="s">
        <v>439</v>
      </c>
      <c r="AQ118" s="900"/>
      <c r="AR118" s="900"/>
      <c r="AS118" s="900"/>
      <c r="AT118" s="901"/>
      <c r="AU118" s="932"/>
      <c r="AV118" s="933"/>
      <c r="AW118" s="933"/>
      <c r="AX118" s="933"/>
      <c r="AY118" s="933"/>
      <c r="AZ118" s="838" t="s">
        <v>469</v>
      </c>
      <c r="BA118" s="839"/>
      <c r="BB118" s="839"/>
      <c r="BC118" s="839"/>
      <c r="BD118" s="839"/>
      <c r="BE118" s="839"/>
      <c r="BF118" s="839"/>
      <c r="BG118" s="839"/>
      <c r="BH118" s="839"/>
      <c r="BI118" s="839"/>
      <c r="BJ118" s="839"/>
      <c r="BK118" s="839"/>
      <c r="BL118" s="839"/>
      <c r="BM118" s="839"/>
      <c r="BN118" s="839"/>
      <c r="BO118" s="839"/>
      <c r="BP118" s="840"/>
      <c r="BQ118" s="879" t="s">
        <v>130</v>
      </c>
      <c r="BR118" s="845"/>
      <c r="BS118" s="845"/>
      <c r="BT118" s="845"/>
      <c r="BU118" s="845"/>
      <c r="BV118" s="845" t="s">
        <v>130</v>
      </c>
      <c r="BW118" s="845"/>
      <c r="BX118" s="845"/>
      <c r="BY118" s="845"/>
      <c r="BZ118" s="845"/>
      <c r="CA118" s="845" t="s">
        <v>130</v>
      </c>
      <c r="CB118" s="845"/>
      <c r="CC118" s="845"/>
      <c r="CD118" s="845"/>
      <c r="CE118" s="845"/>
      <c r="CF118" s="875" t="s">
        <v>394</v>
      </c>
      <c r="CG118" s="876"/>
      <c r="CH118" s="876"/>
      <c r="CI118" s="876"/>
      <c r="CJ118" s="876"/>
      <c r="CK118" s="927"/>
      <c r="CL118" s="821"/>
      <c r="CM118" s="817" t="s">
        <v>470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130</v>
      </c>
      <c r="DH118" s="780"/>
      <c r="DI118" s="780"/>
      <c r="DJ118" s="780"/>
      <c r="DK118" s="781"/>
      <c r="DL118" s="782" t="s">
        <v>130</v>
      </c>
      <c r="DM118" s="780"/>
      <c r="DN118" s="780"/>
      <c r="DO118" s="780"/>
      <c r="DP118" s="781"/>
      <c r="DQ118" s="782" t="s">
        <v>130</v>
      </c>
      <c r="DR118" s="780"/>
      <c r="DS118" s="780"/>
      <c r="DT118" s="780"/>
      <c r="DU118" s="781"/>
      <c r="DV118" s="824" t="s">
        <v>130</v>
      </c>
      <c r="DW118" s="825"/>
      <c r="DX118" s="825"/>
      <c r="DY118" s="825"/>
      <c r="DZ118" s="826"/>
    </row>
    <row r="119" spans="1:130" s="230" customFormat="1" ht="26.25" customHeight="1">
      <c r="A119" s="818" t="s">
        <v>443</v>
      </c>
      <c r="B119" s="819"/>
      <c r="C119" s="860" t="s">
        <v>444</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130</v>
      </c>
      <c r="AB119" s="889"/>
      <c r="AC119" s="889"/>
      <c r="AD119" s="889"/>
      <c r="AE119" s="890"/>
      <c r="AF119" s="891" t="s">
        <v>394</v>
      </c>
      <c r="AG119" s="889"/>
      <c r="AH119" s="889"/>
      <c r="AI119" s="889"/>
      <c r="AJ119" s="890"/>
      <c r="AK119" s="891" t="s">
        <v>130</v>
      </c>
      <c r="AL119" s="889"/>
      <c r="AM119" s="889"/>
      <c r="AN119" s="889"/>
      <c r="AO119" s="890"/>
      <c r="AP119" s="892" t="s">
        <v>130</v>
      </c>
      <c r="AQ119" s="893"/>
      <c r="AR119" s="893"/>
      <c r="AS119" s="893"/>
      <c r="AT119" s="894"/>
      <c r="AU119" s="934"/>
      <c r="AV119" s="935"/>
      <c r="AW119" s="935"/>
      <c r="AX119" s="935"/>
      <c r="AY119" s="935"/>
      <c r="AZ119" s="251" t="s">
        <v>190</v>
      </c>
      <c r="BA119" s="251"/>
      <c r="BB119" s="251"/>
      <c r="BC119" s="251"/>
      <c r="BD119" s="251"/>
      <c r="BE119" s="251"/>
      <c r="BF119" s="251"/>
      <c r="BG119" s="251"/>
      <c r="BH119" s="251"/>
      <c r="BI119" s="251"/>
      <c r="BJ119" s="251"/>
      <c r="BK119" s="251"/>
      <c r="BL119" s="251"/>
      <c r="BM119" s="251"/>
      <c r="BN119" s="251"/>
      <c r="BO119" s="877" t="s">
        <v>471</v>
      </c>
      <c r="BP119" s="878"/>
      <c r="BQ119" s="879">
        <v>23282043</v>
      </c>
      <c r="BR119" s="845"/>
      <c r="BS119" s="845"/>
      <c r="BT119" s="845"/>
      <c r="BU119" s="845"/>
      <c r="BV119" s="845">
        <v>28613710</v>
      </c>
      <c r="BW119" s="845"/>
      <c r="BX119" s="845"/>
      <c r="BY119" s="845"/>
      <c r="BZ119" s="845"/>
      <c r="CA119" s="845">
        <v>28542910</v>
      </c>
      <c r="CB119" s="845"/>
      <c r="CC119" s="845"/>
      <c r="CD119" s="845"/>
      <c r="CE119" s="845"/>
      <c r="CF119" s="748"/>
      <c r="CG119" s="749"/>
      <c r="CH119" s="749"/>
      <c r="CI119" s="749"/>
      <c r="CJ119" s="834"/>
      <c r="CK119" s="928"/>
      <c r="CL119" s="823"/>
      <c r="CM119" s="838" t="s">
        <v>472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394</v>
      </c>
      <c r="DH119" s="764"/>
      <c r="DI119" s="764"/>
      <c r="DJ119" s="764"/>
      <c r="DK119" s="765"/>
      <c r="DL119" s="766" t="s">
        <v>130</v>
      </c>
      <c r="DM119" s="764"/>
      <c r="DN119" s="764"/>
      <c r="DO119" s="764"/>
      <c r="DP119" s="765"/>
      <c r="DQ119" s="766" t="s">
        <v>130</v>
      </c>
      <c r="DR119" s="764"/>
      <c r="DS119" s="764"/>
      <c r="DT119" s="764"/>
      <c r="DU119" s="765"/>
      <c r="DV119" s="848" t="s">
        <v>130</v>
      </c>
      <c r="DW119" s="849"/>
      <c r="DX119" s="849"/>
      <c r="DY119" s="849"/>
      <c r="DZ119" s="850"/>
    </row>
    <row r="120" spans="1:130" s="230" customFormat="1" ht="26.25" customHeight="1">
      <c r="A120" s="820"/>
      <c r="B120" s="821"/>
      <c r="C120" s="817" t="s">
        <v>448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394</v>
      </c>
      <c r="AB120" s="780"/>
      <c r="AC120" s="780"/>
      <c r="AD120" s="780"/>
      <c r="AE120" s="781"/>
      <c r="AF120" s="782" t="s">
        <v>130</v>
      </c>
      <c r="AG120" s="780"/>
      <c r="AH120" s="780"/>
      <c r="AI120" s="780"/>
      <c r="AJ120" s="781"/>
      <c r="AK120" s="782" t="s">
        <v>394</v>
      </c>
      <c r="AL120" s="780"/>
      <c r="AM120" s="780"/>
      <c r="AN120" s="780"/>
      <c r="AO120" s="781"/>
      <c r="AP120" s="824" t="s">
        <v>465</v>
      </c>
      <c r="AQ120" s="825"/>
      <c r="AR120" s="825"/>
      <c r="AS120" s="825"/>
      <c r="AT120" s="826"/>
      <c r="AU120" s="880" t="s">
        <v>473</v>
      </c>
      <c r="AV120" s="881"/>
      <c r="AW120" s="881"/>
      <c r="AX120" s="881"/>
      <c r="AY120" s="882"/>
      <c r="AZ120" s="860" t="s">
        <v>474</v>
      </c>
      <c r="BA120" s="810"/>
      <c r="BB120" s="810"/>
      <c r="BC120" s="810"/>
      <c r="BD120" s="810"/>
      <c r="BE120" s="810"/>
      <c r="BF120" s="810"/>
      <c r="BG120" s="810"/>
      <c r="BH120" s="810"/>
      <c r="BI120" s="810"/>
      <c r="BJ120" s="810"/>
      <c r="BK120" s="810"/>
      <c r="BL120" s="810"/>
      <c r="BM120" s="810"/>
      <c r="BN120" s="810"/>
      <c r="BO120" s="810"/>
      <c r="BP120" s="811"/>
      <c r="BQ120" s="861">
        <v>4277122</v>
      </c>
      <c r="BR120" s="842"/>
      <c r="BS120" s="842"/>
      <c r="BT120" s="842"/>
      <c r="BU120" s="842"/>
      <c r="BV120" s="842">
        <v>5639954</v>
      </c>
      <c r="BW120" s="842"/>
      <c r="BX120" s="842"/>
      <c r="BY120" s="842"/>
      <c r="BZ120" s="842"/>
      <c r="CA120" s="842">
        <v>5720019</v>
      </c>
      <c r="CB120" s="842"/>
      <c r="CC120" s="842"/>
      <c r="CD120" s="842"/>
      <c r="CE120" s="842"/>
      <c r="CF120" s="866">
        <v>71.8</v>
      </c>
      <c r="CG120" s="867"/>
      <c r="CH120" s="867"/>
      <c r="CI120" s="867"/>
      <c r="CJ120" s="867"/>
      <c r="CK120" s="868" t="s">
        <v>475</v>
      </c>
      <c r="CL120" s="852"/>
      <c r="CM120" s="852"/>
      <c r="CN120" s="852"/>
      <c r="CO120" s="853"/>
      <c r="CP120" s="872" t="s">
        <v>476</v>
      </c>
      <c r="CQ120" s="873"/>
      <c r="CR120" s="873"/>
      <c r="CS120" s="873"/>
      <c r="CT120" s="873"/>
      <c r="CU120" s="873"/>
      <c r="CV120" s="873"/>
      <c r="CW120" s="873"/>
      <c r="CX120" s="873"/>
      <c r="CY120" s="873"/>
      <c r="CZ120" s="873"/>
      <c r="DA120" s="873"/>
      <c r="DB120" s="873"/>
      <c r="DC120" s="873"/>
      <c r="DD120" s="873"/>
      <c r="DE120" s="873"/>
      <c r="DF120" s="874"/>
      <c r="DG120" s="861">
        <v>1521245</v>
      </c>
      <c r="DH120" s="842"/>
      <c r="DI120" s="842"/>
      <c r="DJ120" s="842"/>
      <c r="DK120" s="842"/>
      <c r="DL120" s="842">
        <v>908316</v>
      </c>
      <c r="DM120" s="842"/>
      <c r="DN120" s="842"/>
      <c r="DO120" s="842"/>
      <c r="DP120" s="842"/>
      <c r="DQ120" s="842">
        <v>867842</v>
      </c>
      <c r="DR120" s="842"/>
      <c r="DS120" s="842"/>
      <c r="DT120" s="842"/>
      <c r="DU120" s="842"/>
      <c r="DV120" s="843">
        <v>10.9</v>
      </c>
      <c r="DW120" s="843"/>
      <c r="DX120" s="843"/>
      <c r="DY120" s="843"/>
      <c r="DZ120" s="844"/>
    </row>
    <row r="121" spans="1:130" s="230" customFormat="1" ht="26.25" customHeight="1">
      <c r="A121" s="820"/>
      <c r="B121" s="821"/>
      <c r="C121" s="863" t="s">
        <v>477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465</v>
      </c>
      <c r="AB121" s="780"/>
      <c r="AC121" s="780"/>
      <c r="AD121" s="780"/>
      <c r="AE121" s="781"/>
      <c r="AF121" s="782" t="s">
        <v>130</v>
      </c>
      <c r="AG121" s="780"/>
      <c r="AH121" s="780"/>
      <c r="AI121" s="780"/>
      <c r="AJ121" s="781"/>
      <c r="AK121" s="782" t="s">
        <v>130</v>
      </c>
      <c r="AL121" s="780"/>
      <c r="AM121" s="780"/>
      <c r="AN121" s="780"/>
      <c r="AO121" s="781"/>
      <c r="AP121" s="824" t="s">
        <v>130</v>
      </c>
      <c r="AQ121" s="825"/>
      <c r="AR121" s="825"/>
      <c r="AS121" s="825"/>
      <c r="AT121" s="826"/>
      <c r="AU121" s="883"/>
      <c r="AV121" s="884"/>
      <c r="AW121" s="884"/>
      <c r="AX121" s="884"/>
      <c r="AY121" s="885"/>
      <c r="AZ121" s="817" t="s">
        <v>478</v>
      </c>
      <c r="BA121" s="752"/>
      <c r="BB121" s="752"/>
      <c r="BC121" s="752"/>
      <c r="BD121" s="752"/>
      <c r="BE121" s="752"/>
      <c r="BF121" s="752"/>
      <c r="BG121" s="752"/>
      <c r="BH121" s="752"/>
      <c r="BI121" s="752"/>
      <c r="BJ121" s="752"/>
      <c r="BK121" s="752"/>
      <c r="BL121" s="752"/>
      <c r="BM121" s="752"/>
      <c r="BN121" s="752"/>
      <c r="BO121" s="752"/>
      <c r="BP121" s="753"/>
      <c r="BQ121" s="789">
        <v>1693617</v>
      </c>
      <c r="BR121" s="790"/>
      <c r="BS121" s="790"/>
      <c r="BT121" s="790"/>
      <c r="BU121" s="790"/>
      <c r="BV121" s="790">
        <v>1273570</v>
      </c>
      <c r="BW121" s="790"/>
      <c r="BX121" s="790"/>
      <c r="BY121" s="790"/>
      <c r="BZ121" s="790"/>
      <c r="CA121" s="790">
        <v>1698357</v>
      </c>
      <c r="CB121" s="790"/>
      <c r="CC121" s="790"/>
      <c r="CD121" s="790"/>
      <c r="CE121" s="790"/>
      <c r="CF121" s="875">
        <v>21.3</v>
      </c>
      <c r="CG121" s="876"/>
      <c r="CH121" s="876"/>
      <c r="CI121" s="876"/>
      <c r="CJ121" s="876"/>
      <c r="CK121" s="869"/>
      <c r="CL121" s="855"/>
      <c r="CM121" s="855"/>
      <c r="CN121" s="855"/>
      <c r="CO121" s="856"/>
      <c r="CP121" s="835" t="s">
        <v>479</v>
      </c>
      <c r="CQ121" s="836"/>
      <c r="CR121" s="836"/>
      <c r="CS121" s="836"/>
      <c r="CT121" s="836"/>
      <c r="CU121" s="836"/>
      <c r="CV121" s="836"/>
      <c r="CW121" s="836"/>
      <c r="CX121" s="836"/>
      <c r="CY121" s="836"/>
      <c r="CZ121" s="836"/>
      <c r="DA121" s="836"/>
      <c r="DB121" s="836"/>
      <c r="DC121" s="836"/>
      <c r="DD121" s="836"/>
      <c r="DE121" s="836"/>
      <c r="DF121" s="837"/>
      <c r="DG121" s="789">
        <v>474945</v>
      </c>
      <c r="DH121" s="790"/>
      <c r="DI121" s="790"/>
      <c r="DJ121" s="790"/>
      <c r="DK121" s="790"/>
      <c r="DL121" s="790">
        <v>433810</v>
      </c>
      <c r="DM121" s="790"/>
      <c r="DN121" s="790"/>
      <c r="DO121" s="790"/>
      <c r="DP121" s="790"/>
      <c r="DQ121" s="790">
        <v>392455</v>
      </c>
      <c r="DR121" s="790"/>
      <c r="DS121" s="790"/>
      <c r="DT121" s="790"/>
      <c r="DU121" s="790"/>
      <c r="DV121" s="796">
        <v>4.9000000000000004</v>
      </c>
      <c r="DW121" s="796"/>
      <c r="DX121" s="796"/>
      <c r="DY121" s="796"/>
      <c r="DZ121" s="797"/>
    </row>
    <row r="122" spans="1:130" s="230" customFormat="1" ht="26.25" customHeight="1">
      <c r="A122" s="820"/>
      <c r="B122" s="821"/>
      <c r="C122" s="817" t="s">
        <v>458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130</v>
      </c>
      <c r="AB122" s="780"/>
      <c r="AC122" s="780"/>
      <c r="AD122" s="780"/>
      <c r="AE122" s="781"/>
      <c r="AF122" s="782" t="s">
        <v>130</v>
      </c>
      <c r="AG122" s="780"/>
      <c r="AH122" s="780"/>
      <c r="AI122" s="780"/>
      <c r="AJ122" s="781"/>
      <c r="AK122" s="782" t="s">
        <v>130</v>
      </c>
      <c r="AL122" s="780"/>
      <c r="AM122" s="780"/>
      <c r="AN122" s="780"/>
      <c r="AO122" s="781"/>
      <c r="AP122" s="824" t="s">
        <v>394</v>
      </c>
      <c r="AQ122" s="825"/>
      <c r="AR122" s="825"/>
      <c r="AS122" s="825"/>
      <c r="AT122" s="826"/>
      <c r="AU122" s="883"/>
      <c r="AV122" s="884"/>
      <c r="AW122" s="884"/>
      <c r="AX122" s="884"/>
      <c r="AY122" s="885"/>
      <c r="AZ122" s="838" t="s">
        <v>480</v>
      </c>
      <c r="BA122" s="839"/>
      <c r="BB122" s="839"/>
      <c r="BC122" s="839"/>
      <c r="BD122" s="839"/>
      <c r="BE122" s="839"/>
      <c r="BF122" s="839"/>
      <c r="BG122" s="839"/>
      <c r="BH122" s="839"/>
      <c r="BI122" s="839"/>
      <c r="BJ122" s="839"/>
      <c r="BK122" s="839"/>
      <c r="BL122" s="839"/>
      <c r="BM122" s="839"/>
      <c r="BN122" s="839"/>
      <c r="BO122" s="839"/>
      <c r="BP122" s="840"/>
      <c r="BQ122" s="879">
        <v>14349205</v>
      </c>
      <c r="BR122" s="845"/>
      <c r="BS122" s="845"/>
      <c r="BT122" s="845"/>
      <c r="BU122" s="845"/>
      <c r="BV122" s="845">
        <v>19645583</v>
      </c>
      <c r="BW122" s="845"/>
      <c r="BX122" s="845"/>
      <c r="BY122" s="845"/>
      <c r="BZ122" s="845"/>
      <c r="CA122" s="845">
        <v>19852361</v>
      </c>
      <c r="CB122" s="845"/>
      <c r="CC122" s="845"/>
      <c r="CD122" s="845"/>
      <c r="CE122" s="845"/>
      <c r="CF122" s="846">
        <v>249</v>
      </c>
      <c r="CG122" s="847"/>
      <c r="CH122" s="847"/>
      <c r="CI122" s="847"/>
      <c r="CJ122" s="847"/>
      <c r="CK122" s="869"/>
      <c r="CL122" s="855"/>
      <c r="CM122" s="855"/>
      <c r="CN122" s="855"/>
      <c r="CO122" s="856"/>
      <c r="CP122" s="835" t="s">
        <v>481</v>
      </c>
      <c r="CQ122" s="836"/>
      <c r="CR122" s="836"/>
      <c r="CS122" s="836"/>
      <c r="CT122" s="836"/>
      <c r="CU122" s="836"/>
      <c r="CV122" s="836"/>
      <c r="CW122" s="836"/>
      <c r="CX122" s="836"/>
      <c r="CY122" s="836"/>
      <c r="CZ122" s="836"/>
      <c r="DA122" s="836"/>
      <c r="DB122" s="836"/>
      <c r="DC122" s="836"/>
      <c r="DD122" s="836"/>
      <c r="DE122" s="836"/>
      <c r="DF122" s="837"/>
      <c r="DG122" s="789">
        <v>55945</v>
      </c>
      <c r="DH122" s="790"/>
      <c r="DI122" s="790"/>
      <c r="DJ122" s="790"/>
      <c r="DK122" s="790"/>
      <c r="DL122" s="790">
        <v>66106</v>
      </c>
      <c r="DM122" s="790"/>
      <c r="DN122" s="790"/>
      <c r="DO122" s="790"/>
      <c r="DP122" s="790"/>
      <c r="DQ122" s="790">
        <v>54424</v>
      </c>
      <c r="DR122" s="790"/>
      <c r="DS122" s="790"/>
      <c r="DT122" s="790"/>
      <c r="DU122" s="790"/>
      <c r="DV122" s="796">
        <v>0.7</v>
      </c>
      <c r="DW122" s="796"/>
      <c r="DX122" s="796"/>
      <c r="DY122" s="796"/>
      <c r="DZ122" s="797"/>
    </row>
    <row r="123" spans="1:130" s="230" customFormat="1" ht="26.25" customHeight="1">
      <c r="A123" s="820"/>
      <c r="B123" s="821"/>
      <c r="C123" s="817" t="s">
        <v>464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130</v>
      </c>
      <c r="AB123" s="780"/>
      <c r="AC123" s="780"/>
      <c r="AD123" s="780"/>
      <c r="AE123" s="781"/>
      <c r="AF123" s="782" t="s">
        <v>394</v>
      </c>
      <c r="AG123" s="780"/>
      <c r="AH123" s="780"/>
      <c r="AI123" s="780"/>
      <c r="AJ123" s="781"/>
      <c r="AK123" s="782" t="s">
        <v>130</v>
      </c>
      <c r="AL123" s="780"/>
      <c r="AM123" s="780"/>
      <c r="AN123" s="780"/>
      <c r="AO123" s="781"/>
      <c r="AP123" s="824" t="s">
        <v>130</v>
      </c>
      <c r="AQ123" s="825"/>
      <c r="AR123" s="825"/>
      <c r="AS123" s="825"/>
      <c r="AT123" s="826"/>
      <c r="AU123" s="886"/>
      <c r="AV123" s="887"/>
      <c r="AW123" s="887"/>
      <c r="AX123" s="887"/>
      <c r="AY123" s="887"/>
      <c r="AZ123" s="251" t="s">
        <v>190</v>
      </c>
      <c r="BA123" s="251"/>
      <c r="BB123" s="251"/>
      <c r="BC123" s="251"/>
      <c r="BD123" s="251"/>
      <c r="BE123" s="251"/>
      <c r="BF123" s="251"/>
      <c r="BG123" s="251"/>
      <c r="BH123" s="251"/>
      <c r="BI123" s="251"/>
      <c r="BJ123" s="251"/>
      <c r="BK123" s="251"/>
      <c r="BL123" s="251"/>
      <c r="BM123" s="251"/>
      <c r="BN123" s="251"/>
      <c r="BO123" s="877" t="s">
        <v>482</v>
      </c>
      <c r="BP123" s="878"/>
      <c r="BQ123" s="832">
        <v>20319944</v>
      </c>
      <c r="BR123" s="833"/>
      <c r="BS123" s="833"/>
      <c r="BT123" s="833"/>
      <c r="BU123" s="833"/>
      <c r="BV123" s="833">
        <v>26559107</v>
      </c>
      <c r="BW123" s="833"/>
      <c r="BX123" s="833"/>
      <c r="BY123" s="833"/>
      <c r="BZ123" s="833"/>
      <c r="CA123" s="833">
        <v>27270737</v>
      </c>
      <c r="CB123" s="833"/>
      <c r="CC123" s="833"/>
      <c r="CD123" s="833"/>
      <c r="CE123" s="833"/>
      <c r="CF123" s="748"/>
      <c r="CG123" s="749"/>
      <c r="CH123" s="749"/>
      <c r="CI123" s="749"/>
      <c r="CJ123" s="834"/>
      <c r="CK123" s="869"/>
      <c r="CL123" s="855"/>
      <c r="CM123" s="855"/>
      <c r="CN123" s="855"/>
      <c r="CO123" s="856"/>
      <c r="CP123" s="835" t="s">
        <v>483</v>
      </c>
      <c r="CQ123" s="836"/>
      <c r="CR123" s="836"/>
      <c r="CS123" s="836"/>
      <c r="CT123" s="836"/>
      <c r="CU123" s="836"/>
      <c r="CV123" s="836"/>
      <c r="CW123" s="836"/>
      <c r="CX123" s="836"/>
      <c r="CY123" s="836"/>
      <c r="CZ123" s="836"/>
      <c r="DA123" s="836"/>
      <c r="DB123" s="836"/>
      <c r="DC123" s="836"/>
      <c r="DD123" s="836"/>
      <c r="DE123" s="836"/>
      <c r="DF123" s="837"/>
      <c r="DG123" s="779" t="s">
        <v>130</v>
      </c>
      <c r="DH123" s="780"/>
      <c r="DI123" s="780"/>
      <c r="DJ123" s="780"/>
      <c r="DK123" s="781"/>
      <c r="DL123" s="782" t="s">
        <v>130</v>
      </c>
      <c r="DM123" s="780"/>
      <c r="DN123" s="780"/>
      <c r="DO123" s="780"/>
      <c r="DP123" s="781"/>
      <c r="DQ123" s="782" t="s">
        <v>130</v>
      </c>
      <c r="DR123" s="780"/>
      <c r="DS123" s="780"/>
      <c r="DT123" s="780"/>
      <c r="DU123" s="781"/>
      <c r="DV123" s="824" t="s">
        <v>394</v>
      </c>
      <c r="DW123" s="825"/>
      <c r="DX123" s="825"/>
      <c r="DY123" s="825"/>
      <c r="DZ123" s="826"/>
    </row>
    <row r="124" spans="1:130" s="230" customFormat="1" ht="26.25" customHeight="1" thickBot="1">
      <c r="A124" s="820"/>
      <c r="B124" s="821"/>
      <c r="C124" s="817" t="s">
        <v>468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394</v>
      </c>
      <c r="AB124" s="780"/>
      <c r="AC124" s="780"/>
      <c r="AD124" s="780"/>
      <c r="AE124" s="781"/>
      <c r="AF124" s="782" t="s">
        <v>130</v>
      </c>
      <c r="AG124" s="780"/>
      <c r="AH124" s="780"/>
      <c r="AI124" s="780"/>
      <c r="AJ124" s="781"/>
      <c r="AK124" s="782" t="s">
        <v>394</v>
      </c>
      <c r="AL124" s="780"/>
      <c r="AM124" s="780"/>
      <c r="AN124" s="780"/>
      <c r="AO124" s="781"/>
      <c r="AP124" s="824" t="s">
        <v>130</v>
      </c>
      <c r="AQ124" s="825"/>
      <c r="AR124" s="825"/>
      <c r="AS124" s="825"/>
      <c r="AT124" s="826"/>
      <c r="AU124" s="827" t="s">
        <v>484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37.4</v>
      </c>
      <c r="BR124" s="831"/>
      <c r="BS124" s="831"/>
      <c r="BT124" s="831"/>
      <c r="BU124" s="831"/>
      <c r="BV124" s="831">
        <v>24.8</v>
      </c>
      <c r="BW124" s="831"/>
      <c r="BX124" s="831"/>
      <c r="BY124" s="831"/>
      <c r="BZ124" s="831"/>
      <c r="CA124" s="831">
        <v>15.9</v>
      </c>
      <c r="CB124" s="831"/>
      <c r="CC124" s="831"/>
      <c r="CD124" s="831"/>
      <c r="CE124" s="831"/>
      <c r="CF124" s="726"/>
      <c r="CG124" s="727"/>
      <c r="CH124" s="727"/>
      <c r="CI124" s="727"/>
      <c r="CJ124" s="862"/>
      <c r="CK124" s="870"/>
      <c r="CL124" s="870"/>
      <c r="CM124" s="870"/>
      <c r="CN124" s="870"/>
      <c r="CO124" s="871"/>
      <c r="CP124" s="835" t="s">
        <v>485</v>
      </c>
      <c r="CQ124" s="836"/>
      <c r="CR124" s="836"/>
      <c r="CS124" s="836"/>
      <c r="CT124" s="836"/>
      <c r="CU124" s="836"/>
      <c r="CV124" s="836"/>
      <c r="CW124" s="836"/>
      <c r="CX124" s="836"/>
      <c r="CY124" s="836"/>
      <c r="CZ124" s="836"/>
      <c r="DA124" s="836"/>
      <c r="DB124" s="836"/>
      <c r="DC124" s="836"/>
      <c r="DD124" s="836"/>
      <c r="DE124" s="836"/>
      <c r="DF124" s="837"/>
      <c r="DG124" s="763" t="s">
        <v>465</v>
      </c>
      <c r="DH124" s="764"/>
      <c r="DI124" s="764"/>
      <c r="DJ124" s="764"/>
      <c r="DK124" s="765"/>
      <c r="DL124" s="766" t="s">
        <v>465</v>
      </c>
      <c r="DM124" s="764"/>
      <c r="DN124" s="764"/>
      <c r="DO124" s="764"/>
      <c r="DP124" s="765"/>
      <c r="DQ124" s="766" t="s">
        <v>130</v>
      </c>
      <c r="DR124" s="764"/>
      <c r="DS124" s="764"/>
      <c r="DT124" s="764"/>
      <c r="DU124" s="765"/>
      <c r="DV124" s="848" t="s">
        <v>465</v>
      </c>
      <c r="DW124" s="849"/>
      <c r="DX124" s="849"/>
      <c r="DY124" s="849"/>
      <c r="DZ124" s="850"/>
    </row>
    <row r="125" spans="1:130" s="230" customFormat="1" ht="26.25" customHeight="1">
      <c r="A125" s="820"/>
      <c r="B125" s="821"/>
      <c r="C125" s="817" t="s">
        <v>470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465</v>
      </c>
      <c r="AB125" s="780"/>
      <c r="AC125" s="780"/>
      <c r="AD125" s="780"/>
      <c r="AE125" s="781"/>
      <c r="AF125" s="782" t="s">
        <v>465</v>
      </c>
      <c r="AG125" s="780"/>
      <c r="AH125" s="780"/>
      <c r="AI125" s="780"/>
      <c r="AJ125" s="781"/>
      <c r="AK125" s="782" t="s">
        <v>465</v>
      </c>
      <c r="AL125" s="780"/>
      <c r="AM125" s="780"/>
      <c r="AN125" s="780"/>
      <c r="AO125" s="781"/>
      <c r="AP125" s="824" t="s">
        <v>465</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486</v>
      </c>
      <c r="CL125" s="852"/>
      <c r="CM125" s="852"/>
      <c r="CN125" s="852"/>
      <c r="CO125" s="853"/>
      <c r="CP125" s="860" t="s">
        <v>487</v>
      </c>
      <c r="CQ125" s="810"/>
      <c r="CR125" s="810"/>
      <c r="CS125" s="810"/>
      <c r="CT125" s="810"/>
      <c r="CU125" s="810"/>
      <c r="CV125" s="810"/>
      <c r="CW125" s="810"/>
      <c r="CX125" s="810"/>
      <c r="CY125" s="810"/>
      <c r="CZ125" s="810"/>
      <c r="DA125" s="810"/>
      <c r="DB125" s="810"/>
      <c r="DC125" s="810"/>
      <c r="DD125" s="810"/>
      <c r="DE125" s="810"/>
      <c r="DF125" s="811"/>
      <c r="DG125" s="861" t="s">
        <v>465</v>
      </c>
      <c r="DH125" s="842"/>
      <c r="DI125" s="842"/>
      <c r="DJ125" s="842"/>
      <c r="DK125" s="842"/>
      <c r="DL125" s="842" t="s">
        <v>465</v>
      </c>
      <c r="DM125" s="842"/>
      <c r="DN125" s="842"/>
      <c r="DO125" s="842"/>
      <c r="DP125" s="842"/>
      <c r="DQ125" s="842" t="s">
        <v>465</v>
      </c>
      <c r="DR125" s="842"/>
      <c r="DS125" s="842"/>
      <c r="DT125" s="842"/>
      <c r="DU125" s="842"/>
      <c r="DV125" s="843" t="s">
        <v>465</v>
      </c>
      <c r="DW125" s="843"/>
      <c r="DX125" s="843"/>
      <c r="DY125" s="843"/>
      <c r="DZ125" s="844"/>
    </row>
    <row r="126" spans="1:130" s="230" customFormat="1" ht="26.25" customHeight="1" thickBot="1">
      <c r="A126" s="820"/>
      <c r="B126" s="821"/>
      <c r="C126" s="817" t="s">
        <v>472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130</v>
      </c>
      <c r="AB126" s="780"/>
      <c r="AC126" s="780"/>
      <c r="AD126" s="780"/>
      <c r="AE126" s="781"/>
      <c r="AF126" s="782" t="s">
        <v>465</v>
      </c>
      <c r="AG126" s="780"/>
      <c r="AH126" s="780"/>
      <c r="AI126" s="780"/>
      <c r="AJ126" s="781"/>
      <c r="AK126" s="782" t="s">
        <v>465</v>
      </c>
      <c r="AL126" s="780"/>
      <c r="AM126" s="780"/>
      <c r="AN126" s="780"/>
      <c r="AO126" s="781"/>
      <c r="AP126" s="824" t="s">
        <v>130</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7" t="s">
        <v>488</v>
      </c>
      <c r="CQ126" s="752"/>
      <c r="CR126" s="752"/>
      <c r="CS126" s="752"/>
      <c r="CT126" s="752"/>
      <c r="CU126" s="752"/>
      <c r="CV126" s="752"/>
      <c r="CW126" s="752"/>
      <c r="CX126" s="752"/>
      <c r="CY126" s="752"/>
      <c r="CZ126" s="752"/>
      <c r="DA126" s="752"/>
      <c r="DB126" s="752"/>
      <c r="DC126" s="752"/>
      <c r="DD126" s="752"/>
      <c r="DE126" s="752"/>
      <c r="DF126" s="753"/>
      <c r="DG126" s="789" t="s">
        <v>130</v>
      </c>
      <c r="DH126" s="790"/>
      <c r="DI126" s="790"/>
      <c r="DJ126" s="790"/>
      <c r="DK126" s="790"/>
      <c r="DL126" s="790" t="s">
        <v>465</v>
      </c>
      <c r="DM126" s="790"/>
      <c r="DN126" s="790"/>
      <c r="DO126" s="790"/>
      <c r="DP126" s="790"/>
      <c r="DQ126" s="790" t="s">
        <v>465</v>
      </c>
      <c r="DR126" s="790"/>
      <c r="DS126" s="790"/>
      <c r="DT126" s="790"/>
      <c r="DU126" s="790"/>
      <c r="DV126" s="796" t="s">
        <v>465</v>
      </c>
      <c r="DW126" s="796"/>
      <c r="DX126" s="796"/>
      <c r="DY126" s="796"/>
      <c r="DZ126" s="797"/>
    </row>
    <row r="127" spans="1:130" s="230" customFormat="1" ht="26.25" customHeight="1">
      <c r="A127" s="822"/>
      <c r="B127" s="823"/>
      <c r="C127" s="838" t="s">
        <v>489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465</v>
      </c>
      <c r="AB127" s="780"/>
      <c r="AC127" s="780"/>
      <c r="AD127" s="780"/>
      <c r="AE127" s="781"/>
      <c r="AF127" s="782" t="s">
        <v>465</v>
      </c>
      <c r="AG127" s="780"/>
      <c r="AH127" s="780"/>
      <c r="AI127" s="780"/>
      <c r="AJ127" s="781"/>
      <c r="AK127" s="782" t="s">
        <v>465</v>
      </c>
      <c r="AL127" s="780"/>
      <c r="AM127" s="780"/>
      <c r="AN127" s="780"/>
      <c r="AO127" s="781"/>
      <c r="AP127" s="824" t="s">
        <v>130</v>
      </c>
      <c r="AQ127" s="825"/>
      <c r="AR127" s="825"/>
      <c r="AS127" s="825"/>
      <c r="AT127" s="826"/>
      <c r="AU127" s="232"/>
      <c r="AV127" s="232"/>
      <c r="AW127" s="232"/>
      <c r="AX127" s="841" t="s">
        <v>490</v>
      </c>
      <c r="AY127" s="814"/>
      <c r="AZ127" s="814"/>
      <c r="BA127" s="814"/>
      <c r="BB127" s="814"/>
      <c r="BC127" s="814"/>
      <c r="BD127" s="814"/>
      <c r="BE127" s="815"/>
      <c r="BF127" s="813" t="s">
        <v>491</v>
      </c>
      <c r="BG127" s="814"/>
      <c r="BH127" s="814"/>
      <c r="BI127" s="814"/>
      <c r="BJ127" s="814"/>
      <c r="BK127" s="814"/>
      <c r="BL127" s="815"/>
      <c r="BM127" s="813" t="s">
        <v>492</v>
      </c>
      <c r="BN127" s="814"/>
      <c r="BO127" s="814"/>
      <c r="BP127" s="814"/>
      <c r="BQ127" s="814"/>
      <c r="BR127" s="814"/>
      <c r="BS127" s="815"/>
      <c r="BT127" s="813" t="s">
        <v>493</v>
      </c>
      <c r="BU127" s="814"/>
      <c r="BV127" s="814"/>
      <c r="BW127" s="814"/>
      <c r="BX127" s="814"/>
      <c r="BY127" s="814"/>
      <c r="BZ127" s="816"/>
      <c r="CA127" s="232"/>
      <c r="CB127" s="232"/>
      <c r="CC127" s="232"/>
      <c r="CD127" s="255"/>
      <c r="CE127" s="255"/>
      <c r="CF127" s="255"/>
      <c r="CG127" s="232"/>
      <c r="CH127" s="232"/>
      <c r="CI127" s="232"/>
      <c r="CJ127" s="254"/>
      <c r="CK127" s="854"/>
      <c r="CL127" s="855"/>
      <c r="CM127" s="855"/>
      <c r="CN127" s="855"/>
      <c r="CO127" s="856"/>
      <c r="CP127" s="817" t="s">
        <v>494</v>
      </c>
      <c r="CQ127" s="752"/>
      <c r="CR127" s="752"/>
      <c r="CS127" s="752"/>
      <c r="CT127" s="752"/>
      <c r="CU127" s="752"/>
      <c r="CV127" s="752"/>
      <c r="CW127" s="752"/>
      <c r="CX127" s="752"/>
      <c r="CY127" s="752"/>
      <c r="CZ127" s="752"/>
      <c r="DA127" s="752"/>
      <c r="DB127" s="752"/>
      <c r="DC127" s="752"/>
      <c r="DD127" s="752"/>
      <c r="DE127" s="752"/>
      <c r="DF127" s="753"/>
      <c r="DG127" s="789" t="s">
        <v>465</v>
      </c>
      <c r="DH127" s="790"/>
      <c r="DI127" s="790"/>
      <c r="DJ127" s="790"/>
      <c r="DK127" s="790"/>
      <c r="DL127" s="790" t="s">
        <v>465</v>
      </c>
      <c r="DM127" s="790"/>
      <c r="DN127" s="790"/>
      <c r="DO127" s="790"/>
      <c r="DP127" s="790"/>
      <c r="DQ127" s="790" t="s">
        <v>465</v>
      </c>
      <c r="DR127" s="790"/>
      <c r="DS127" s="790"/>
      <c r="DT127" s="790"/>
      <c r="DU127" s="790"/>
      <c r="DV127" s="796" t="s">
        <v>465</v>
      </c>
      <c r="DW127" s="796"/>
      <c r="DX127" s="796"/>
      <c r="DY127" s="796"/>
      <c r="DZ127" s="797"/>
    </row>
    <row r="128" spans="1:130" s="230" customFormat="1" ht="26.25" customHeight="1" thickBot="1">
      <c r="A128" s="798" t="s">
        <v>495</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496</v>
      </c>
      <c r="X128" s="800"/>
      <c r="Y128" s="800"/>
      <c r="Z128" s="801"/>
      <c r="AA128" s="802">
        <v>229954</v>
      </c>
      <c r="AB128" s="803"/>
      <c r="AC128" s="803"/>
      <c r="AD128" s="803"/>
      <c r="AE128" s="804"/>
      <c r="AF128" s="805">
        <v>217087</v>
      </c>
      <c r="AG128" s="803"/>
      <c r="AH128" s="803"/>
      <c r="AI128" s="803"/>
      <c r="AJ128" s="804"/>
      <c r="AK128" s="805">
        <v>610867</v>
      </c>
      <c r="AL128" s="803"/>
      <c r="AM128" s="803"/>
      <c r="AN128" s="803"/>
      <c r="AO128" s="804"/>
      <c r="AP128" s="806"/>
      <c r="AQ128" s="807"/>
      <c r="AR128" s="807"/>
      <c r="AS128" s="807"/>
      <c r="AT128" s="808"/>
      <c r="AU128" s="232"/>
      <c r="AV128" s="232"/>
      <c r="AW128" s="232"/>
      <c r="AX128" s="809" t="s">
        <v>497</v>
      </c>
      <c r="AY128" s="810"/>
      <c r="AZ128" s="810"/>
      <c r="BA128" s="810"/>
      <c r="BB128" s="810"/>
      <c r="BC128" s="810"/>
      <c r="BD128" s="810"/>
      <c r="BE128" s="811"/>
      <c r="BF128" s="786" t="s">
        <v>130</v>
      </c>
      <c r="BG128" s="787"/>
      <c r="BH128" s="787"/>
      <c r="BI128" s="787"/>
      <c r="BJ128" s="787"/>
      <c r="BK128" s="787"/>
      <c r="BL128" s="812"/>
      <c r="BM128" s="786">
        <v>13.49</v>
      </c>
      <c r="BN128" s="787"/>
      <c r="BO128" s="787"/>
      <c r="BP128" s="787"/>
      <c r="BQ128" s="787"/>
      <c r="BR128" s="787"/>
      <c r="BS128" s="812"/>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91" t="s">
        <v>498</v>
      </c>
      <c r="CQ128" s="730"/>
      <c r="CR128" s="730"/>
      <c r="CS128" s="730"/>
      <c r="CT128" s="730"/>
      <c r="CU128" s="730"/>
      <c r="CV128" s="730"/>
      <c r="CW128" s="730"/>
      <c r="CX128" s="730"/>
      <c r="CY128" s="730"/>
      <c r="CZ128" s="730"/>
      <c r="DA128" s="730"/>
      <c r="DB128" s="730"/>
      <c r="DC128" s="730"/>
      <c r="DD128" s="730"/>
      <c r="DE128" s="730"/>
      <c r="DF128" s="731"/>
      <c r="DG128" s="792" t="s">
        <v>130</v>
      </c>
      <c r="DH128" s="793"/>
      <c r="DI128" s="793"/>
      <c r="DJ128" s="793"/>
      <c r="DK128" s="793"/>
      <c r="DL128" s="793" t="s">
        <v>130</v>
      </c>
      <c r="DM128" s="793"/>
      <c r="DN128" s="793"/>
      <c r="DO128" s="793"/>
      <c r="DP128" s="793"/>
      <c r="DQ128" s="793" t="s">
        <v>130</v>
      </c>
      <c r="DR128" s="793"/>
      <c r="DS128" s="793"/>
      <c r="DT128" s="793"/>
      <c r="DU128" s="793"/>
      <c r="DV128" s="794" t="s">
        <v>130</v>
      </c>
      <c r="DW128" s="794"/>
      <c r="DX128" s="794"/>
      <c r="DY128" s="794"/>
      <c r="DZ128" s="795"/>
    </row>
    <row r="129" spans="1:131" s="230" customFormat="1" ht="26.25" customHeight="1">
      <c r="A129" s="774" t="s">
        <v>108</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499</v>
      </c>
      <c r="X129" s="777"/>
      <c r="Y129" s="777"/>
      <c r="Z129" s="778"/>
      <c r="AA129" s="779">
        <v>9063570</v>
      </c>
      <c r="AB129" s="780"/>
      <c r="AC129" s="780"/>
      <c r="AD129" s="780"/>
      <c r="AE129" s="781"/>
      <c r="AF129" s="782">
        <v>9383209</v>
      </c>
      <c r="AG129" s="780"/>
      <c r="AH129" s="780"/>
      <c r="AI129" s="780"/>
      <c r="AJ129" s="781"/>
      <c r="AK129" s="782">
        <v>9133551</v>
      </c>
      <c r="AL129" s="780"/>
      <c r="AM129" s="780"/>
      <c r="AN129" s="780"/>
      <c r="AO129" s="781"/>
      <c r="AP129" s="783"/>
      <c r="AQ129" s="784"/>
      <c r="AR129" s="784"/>
      <c r="AS129" s="784"/>
      <c r="AT129" s="785"/>
      <c r="AU129" s="233"/>
      <c r="AV129" s="233"/>
      <c r="AW129" s="233"/>
      <c r="AX129" s="751" t="s">
        <v>500</v>
      </c>
      <c r="AY129" s="752"/>
      <c r="AZ129" s="752"/>
      <c r="BA129" s="752"/>
      <c r="BB129" s="752"/>
      <c r="BC129" s="752"/>
      <c r="BD129" s="752"/>
      <c r="BE129" s="753"/>
      <c r="BF129" s="770" t="s">
        <v>130</v>
      </c>
      <c r="BG129" s="771"/>
      <c r="BH129" s="771"/>
      <c r="BI129" s="771"/>
      <c r="BJ129" s="771"/>
      <c r="BK129" s="771"/>
      <c r="BL129" s="772"/>
      <c r="BM129" s="770">
        <v>18.489999999999998</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774" t="s">
        <v>501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502</v>
      </c>
      <c r="X130" s="777"/>
      <c r="Y130" s="777"/>
      <c r="Z130" s="778"/>
      <c r="AA130" s="779">
        <v>1149428</v>
      </c>
      <c r="AB130" s="780"/>
      <c r="AC130" s="780"/>
      <c r="AD130" s="780"/>
      <c r="AE130" s="781"/>
      <c r="AF130" s="782">
        <v>1100430</v>
      </c>
      <c r="AG130" s="780"/>
      <c r="AH130" s="780"/>
      <c r="AI130" s="780"/>
      <c r="AJ130" s="781"/>
      <c r="AK130" s="782">
        <v>1161667</v>
      </c>
      <c r="AL130" s="780"/>
      <c r="AM130" s="780"/>
      <c r="AN130" s="780"/>
      <c r="AO130" s="781"/>
      <c r="AP130" s="783"/>
      <c r="AQ130" s="784"/>
      <c r="AR130" s="784"/>
      <c r="AS130" s="784"/>
      <c r="AT130" s="785"/>
      <c r="AU130" s="233"/>
      <c r="AV130" s="233"/>
      <c r="AW130" s="233"/>
      <c r="AX130" s="751" t="s">
        <v>503</v>
      </c>
      <c r="AY130" s="752"/>
      <c r="AZ130" s="752"/>
      <c r="BA130" s="752"/>
      <c r="BB130" s="752"/>
      <c r="BC130" s="752"/>
      <c r="BD130" s="752"/>
      <c r="BE130" s="753"/>
      <c r="BF130" s="754">
        <v>6.9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504</v>
      </c>
      <c r="X131" s="761"/>
      <c r="Y131" s="761"/>
      <c r="Z131" s="762"/>
      <c r="AA131" s="763">
        <v>7914142</v>
      </c>
      <c r="AB131" s="764"/>
      <c r="AC131" s="764"/>
      <c r="AD131" s="764"/>
      <c r="AE131" s="765"/>
      <c r="AF131" s="766">
        <v>8282779</v>
      </c>
      <c r="AG131" s="764"/>
      <c r="AH131" s="764"/>
      <c r="AI131" s="764"/>
      <c r="AJ131" s="765"/>
      <c r="AK131" s="766">
        <v>7971884</v>
      </c>
      <c r="AL131" s="764"/>
      <c r="AM131" s="764"/>
      <c r="AN131" s="764"/>
      <c r="AO131" s="765"/>
      <c r="AP131" s="767"/>
      <c r="AQ131" s="768"/>
      <c r="AR131" s="768"/>
      <c r="AS131" s="768"/>
      <c r="AT131" s="769"/>
      <c r="AU131" s="233"/>
      <c r="AV131" s="233"/>
      <c r="AW131" s="233"/>
      <c r="AX131" s="729" t="s">
        <v>505</v>
      </c>
      <c r="AY131" s="730"/>
      <c r="AZ131" s="730"/>
      <c r="BA131" s="730"/>
      <c r="BB131" s="730"/>
      <c r="BC131" s="730"/>
      <c r="BD131" s="730"/>
      <c r="BE131" s="731"/>
      <c r="BF131" s="732">
        <v>15.9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738" t="s">
        <v>506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507</v>
      </c>
      <c r="W132" s="742"/>
      <c r="X132" s="742"/>
      <c r="Y132" s="742"/>
      <c r="Z132" s="743"/>
      <c r="AA132" s="744">
        <v>5.5295191819999996</v>
      </c>
      <c r="AB132" s="745"/>
      <c r="AC132" s="745"/>
      <c r="AD132" s="745"/>
      <c r="AE132" s="746"/>
      <c r="AF132" s="747">
        <v>6.4909494749999999</v>
      </c>
      <c r="AG132" s="745"/>
      <c r="AH132" s="745"/>
      <c r="AI132" s="745"/>
      <c r="AJ132" s="746"/>
      <c r="AK132" s="747">
        <v>8.7954114739999998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508</v>
      </c>
      <c r="W133" s="721"/>
      <c r="X133" s="721"/>
      <c r="Y133" s="721"/>
      <c r="Z133" s="722"/>
      <c r="AA133" s="723">
        <v>4.9000000000000004</v>
      </c>
      <c r="AB133" s="724"/>
      <c r="AC133" s="724"/>
      <c r="AD133" s="724"/>
      <c r="AE133" s="725"/>
      <c r="AF133" s="723">
        <v>5.6</v>
      </c>
      <c r="AG133" s="724"/>
      <c r="AH133" s="724"/>
      <c r="AI133" s="724"/>
      <c r="AJ133" s="725"/>
      <c r="AK133" s="723">
        <v>6.9</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2FyE+9fSAW7Qf/1YcD0Y2Yj/IZCYXAT0ivVIA0MIpwhCbiQMmtmTfO7zygz5yvsOIIuUbeohJw045TpJ/G66gQ==" saltValue="5LSbp2wJFa+TN2yn/uWka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N55" zoomScale="85" zoomScaleNormal="85" zoomScaleSheetLayoutView="85" workbookViewId="0"/>
  </sheetViews>
  <sheetFormatPr defaultColWidth="0" defaultRowHeight="13.5" customHeight="1" zeroHeight="1"/>
  <cols>
    <col min="1" max="120" width="2.7265625" style="260" customWidth="1"/>
    <col min="121" max="121" width="0" style="259" hidden="1" customWidth="1"/>
    <col min="122" max="16384" width="9" style="259" hidden="1"/>
  </cols>
  <sheetData>
    <row r="1" spans="1:120" ht="13">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59"/>
    </row>
    <row r="17" spans="119:120" ht="13">
      <c r="DP17" s="259"/>
    </row>
    <row r="18" spans="119:120" ht="13"/>
    <row r="19" spans="119:120" ht="13"/>
    <row r="20" spans="119:120" ht="13">
      <c r="DO20" s="259"/>
      <c r="DP20" s="259"/>
    </row>
    <row r="21" spans="119:120" ht="13">
      <c r="DP21" s="259"/>
    </row>
    <row r="22" spans="119:120" ht="13"/>
    <row r="23" spans="119:120" ht="13">
      <c r="DO23" s="259"/>
      <c r="DP23" s="259"/>
    </row>
    <row r="24" spans="119:120" ht="13">
      <c r="DP24" s="259"/>
    </row>
    <row r="25" spans="119:120" ht="13">
      <c r="DP25" s="259"/>
    </row>
    <row r="26" spans="119:120" ht="13">
      <c r="DO26" s="259"/>
      <c r="DP26" s="259"/>
    </row>
    <row r="27" spans="119:120" ht="13"/>
    <row r="28" spans="119:120" ht="13">
      <c r="DO28" s="259"/>
      <c r="DP28" s="259"/>
    </row>
    <row r="29" spans="119:120" ht="13">
      <c r="DP29" s="259"/>
    </row>
    <row r="30" spans="119:120" ht="13"/>
    <row r="31" spans="119:120" ht="13">
      <c r="DO31" s="259"/>
      <c r="DP31" s="259"/>
    </row>
    <row r="32" spans="119:120" ht="13"/>
    <row r="33" spans="98:120" ht="13">
      <c r="DO33" s="259"/>
      <c r="DP33" s="259"/>
    </row>
    <row r="34" spans="98:120" ht="13">
      <c r="DM34" s="259"/>
    </row>
    <row r="35" spans="98:120" ht="13">
      <c r="CT35" s="259"/>
      <c r="CU35" s="259"/>
      <c r="CV35" s="259"/>
      <c r="CY35" s="259"/>
      <c r="CZ35" s="259"/>
      <c r="DA35" s="259"/>
      <c r="DD35" s="259"/>
      <c r="DE35" s="259"/>
      <c r="DF35" s="259"/>
      <c r="DI35" s="259"/>
      <c r="DJ35" s="259"/>
      <c r="DK35" s="259"/>
      <c r="DM35" s="259"/>
      <c r="DN35" s="259"/>
      <c r="DO35" s="259"/>
      <c r="DP35" s="259"/>
    </row>
    <row r="36" spans="98:120" ht="13"/>
    <row r="37" spans="98:120" ht="13">
      <c r="CW37" s="259"/>
      <c r="DB37" s="259"/>
      <c r="DG37" s="259"/>
      <c r="DL37" s="259"/>
      <c r="DP37" s="259"/>
    </row>
    <row r="38" spans="98:120" ht="13">
      <c r="CT38" s="259"/>
      <c r="CU38" s="259"/>
      <c r="CV38" s="259"/>
      <c r="CW38" s="259"/>
      <c r="CY38" s="259"/>
      <c r="CZ38" s="259"/>
      <c r="DA38" s="259"/>
      <c r="DB38" s="259"/>
      <c r="DD38" s="259"/>
      <c r="DE38" s="259"/>
      <c r="DF38" s="259"/>
      <c r="DG38" s="259"/>
      <c r="DI38" s="259"/>
      <c r="DJ38" s="259"/>
      <c r="DK38" s="259"/>
      <c r="DL38" s="259"/>
      <c r="DN38" s="259"/>
      <c r="DO38" s="259"/>
      <c r="DP38" s="259"/>
    </row>
    <row r="39" spans="98:120" ht="13"/>
    <row r="40" spans="98:120" ht="13"/>
    <row r="41" spans="98:120" ht="13"/>
    <row r="42" spans="98:120" ht="13"/>
    <row r="43" spans="98:120" ht="13"/>
    <row r="44" spans="98:120" ht="13"/>
    <row r="45" spans="98:120" ht="13"/>
    <row r="46" spans="98:120" ht="13"/>
    <row r="47" spans="98:120" ht="13"/>
    <row r="48" spans="98:120" ht="13"/>
    <row r="49" spans="22:120" ht="13">
      <c r="DN49" s="259"/>
      <c r="DO49" s="259"/>
      <c r="DP49" s="259"/>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59"/>
      <c r="CS63" s="259"/>
      <c r="CX63" s="259"/>
      <c r="DC63" s="259"/>
      <c r="DH63" s="259"/>
    </row>
    <row r="64" spans="22:120" ht="13">
      <c r="V64" s="259"/>
    </row>
    <row r="65" spans="15:120" ht="13">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c r="Q66" s="259"/>
      <c r="S66" s="259"/>
      <c r="U66" s="259"/>
      <c r="DM66" s="259"/>
    </row>
    <row r="67" spans="15:120" ht="13">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row r="69" spans="15:120" ht="13"/>
    <row r="70" spans="15:120" ht="13"/>
    <row r="71" spans="15:120" ht="13"/>
    <row r="72" spans="15:120" ht="13">
      <c r="DP72" s="259"/>
    </row>
    <row r="73" spans="15:120" ht="13">
      <c r="DP73" s="259"/>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59"/>
      <c r="CX96" s="259"/>
      <c r="DC96" s="259"/>
      <c r="DH96" s="259"/>
    </row>
    <row r="97" spans="24:120" ht="13">
      <c r="CS97" s="259"/>
      <c r="CX97" s="259"/>
      <c r="DC97" s="259"/>
      <c r="DH97" s="259"/>
      <c r="DP97" s="260" t="s">
        <v>509</v>
      </c>
    </row>
    <row r="98" spans="24:120" ht="13" hidden="1">
      <c r="CS98" s="259"/>
      <c r="CX98" s="259"/>
      <c r="DC98" s="259"/>
      <c r="DH98" s="259"/>
    </row>
    <row r="99" spans="24:120" ht="13"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t="13" hidden="1">
      <c r="CT103" s="259"/>
      <c r="CV103" s="259"/>
      <c r="CW103" s="259"/>
      <c r="CY103" s="259"/>
      <c r="DA103" s="259"/>
      <c r="DB103" s="259"/>
      <c r="DD103" s="259"/>
      <c r="DF103" s="259"/>
      <c r="DG103" s="259"/>
      <c r="DI103" s="259"/>
      <c r="DK103" s="259"/>
      <c r="DL103" s="259"/>
      <c r="DM103" s="259"/>
      <c r="DN103" s="259"/>
      <c r="DO103" s="259"/>
      <c r="DP103" s="259"/>
    </row>
    <row r="104" spans="24:120" ht="13" hidden="1">
      <c r="CV104" s="259"/>
      <c r="CW104" s="259"/>
      <c r="DA104" s="259"/>
      <c r="DB104" s="259"/>
      <c r="DF104" s="259"/>
      <c r="DG104" s="259"/>
      <c r="DK104" s="259"/>
      <c r="DL104" s="259"/>
      <c r="DN104" s="259"/>
      <c r="DO104" s="259"/>
      <c r="DP104" s="259"/>
    </row>
    <row r="105" spans="24:120" ht="12.75" hidden="1" customHeight="1"/>
  </sheetData>
  <sheetProtection algorithmName="SHA-512" hashValue="LrJnPnnDh6LtAGyhPNcdRGkfaPHqQqNlcR/5BnEHW5M8Q9yyohyeU2J7eETPOBn3buEd8ryBrM6DhoL5llJMMQ==" saltValue="tVAJfjyb2U7JEyzzJ8LAZ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43" zoomScale="70" zoomScaleNormal="70" zoomScaleSheetLayoutView="55" workbookViewId="0"/>
  </sheetViews>
  <sheetFormatPr defaultColWidth="0" defaultRowHeight="13.5" customHeight="1" zeroHeight="1"/>
  <cols>
    <col min="1" max="116" width="2.6328125" style="260" customWidth="1"/>
    <col min="117" max="16384" width="9" style="259" hidden="1"/>
  </cols>
  <sheetData>
    <row r="1" spans="2:116" ht="13">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row r="3" spans="2:116" ht="13"/>
    <row r="4" spans="2:116" ht="13">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row r="20" spans="9:116" ht="13"/>
    <row r="21" spans="9:116" ht="13">
      <c r="DL21" s="259"/>
    </row>
    <row r="22" spans="9:116" ht="13">
      <c r="DI22" s="259"/>
      <c r="DJ22" s="259"/>
      <c r="DK22" s="259"/>
      <c r="DL22" s="259"/>
    </row>
    <row r="23" spans="9:116" ht="13">
      <c r="CY23" s="259"/>
      <c r="CZ23" s="259"/>
      <c r="DA23" s="259"/>
      <c r="DB23" s="259"/>
      <c r="DC23" s="259"/>
      <c r="DD23" s="259"/>
      <c r="DE23" s="259"/>
      <c r="DF23" s="259"/>
      <c r="DG23" s="259"/>
      <c r="DH23" s="259"/>
      <c r="DI23" s="259"/>
      <c r="DJ23" s="259"/>
      <c r="DK23" s="259"/>
      <c r="DL23" s="259"/>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59"/>
      <c r="DA35" s="259"/>
      <c r="DB35" s="259"/>
      <c r="DC35" s="259"/>
      <c r="DD35" s="259"/>
      <c r="DE35" s="259"/>
      <c r="DF35" s="259"/>
      <c r="DG35" s="259"/>
      <c r="DH35" s="259"/>
      <c r="DI35" s="259"/>
      <c r="DJ35" s="259"/>
      <c r="DK35" s="259"/>
      <c r="DL35" s="259"/>
    </row>
    <row r="36" spans="15:116" ht="13"/>
    <row r="37" spans="15:116" ht="13">
      <c r="DL37" s="259"/>
    </row>
    <row r="38" spans="15:116" ht="13">
      <c r="DI38" s="259"/>
      <c r="DJ38" s="259"/>
      <c r="DK38" s="259"/>
      <c r="DL38" s="259"/>
    </row>
    <row r="39" spans="15:116" ht="13"/>
    <row r="40" spans="15:116" ht="13"/>
    <row r="41" spans="15:116" ht="13"/>
    <row r="42" spans="15:116" ht="13"/>
    <row r="43" spans="15:116" ht="13">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c r="DL44" s="259"/>
    </row>
    <row r="45" spans="15:116" ht="13"/>
    <row r="46" spans="15:116" ht="13">
      <c r="DA46" s="259"/>
      <c r="DB46" s="259"/>
      <c r="DC46" s="259"/>
      <c r="DD46" s="259"/>
      <c r="DE46" s="259"/>
      <c r="DF46" s="259"/>
      <c r="DG46" s="259"/>
      <c r="DH46" s="259"/>
      <c r="DI46" s="259"/>
      <c r="DJ46" s="259"/>
      <c r="DK46" s="259"/>
      <c r="DL46" s="259"/>
    </row>
    <row r="47" spans="15:116" ht="13"/>
    <row r="48" spans="15:116" ht="13"/>
    <row r="49" spans="104:116" ht="13"/>
    <row r="50" spans="104:116" ht="13">
      <c r="CZ50" s="259"/>
      <c r="DA50" s="259"/>
      <c r="DB50" s="259"/>
      <c r="DC50" s="259"/>
      <c r="DD50" s="259"/>
      <c r="DE50" s="259"/>
      <c r="DF50" s="259"/>
      <c r="DG50" s="259"/>
      <c r="DH50" s="259"/>
      <c r="DI50" s="259"/>
      <c r="DJ50" s="259"/>
      <c r="DK50" s="259"/>
      <c r="DL50" s="259"/>
    </row>
    <row r="51" spans="104:116" ht="13"/>
    <row r="52" spans="104:116" ht="13"/>
    <row r="53" spans="104:116" ht="13">
      <c r="DL53" s="259"/>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59"/>
      <c r="DD67" s="259"/>
      <c r="DE67" s="259"/>
      <c r="DF67" s="259"/>
      <c r="DG67" s="259"/>
      <c r="DH67" s="259"/>
      <c r="DI67" s="259"/>
      <c r="DJ67" s="259"/>
      <c r="DK67" s="259"/>
      <c r="DL67" s="259"/>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9x75hU/MPXUCFwE7yT91L08r0IBv/oJ58ewzCPEYJeKNRk3jVG4Mp+eAhD5dItEBwms6eNkqaallCOkjS9rbyg==" saltValue="xe7wXo1KkmBym0QiO+a1X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heetViews>
  <sheetFormatPr defaultColWidth="0" defaultRowHeight="13.5" customHeight="1" zeroHeight="1"/>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c r="AS1" s="262"/>
      <c r="AT1" s="262"/>
    </row>
    <row r="2" spans="1:46" ht="13">
      <c r="AS2" s="262"/>
      <c r="AT2" s="262"/>
    </row>
    <row r="3" spans="1:46" ht="13">
      <c r="AS3" s="262"/>
      <c r="AT3" s="262"/>
    </row>
    <row r="4" spans="1:46" ht="13">
      <c r="AS4" s="262"/>
      <c r="AT4" s="262"/>
    </row>
    <row r="5" spans="1:46" ht="16.5">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512</v>
      </c>
      <c r="AP7" s="272"/>
      <c r="AQ7" s="273" t="s">
        <v>513</v>
      </c>
      <c r="AR7" s="274"/>
    </row>
    <row r="8" spans="1:46" ht="13">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514</v>
      </c>
      <c r="AQ8" s="279" t="s">
        <v>515</v>
      </c>
      <c r="AR8" s="280" t="s">
        <v>516</v>
      </c>
    </row>
    <row r="9" spans="1:46" ht="13">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517</v>
      </c>
      <c r="AL9" s="1131"/>
      <c r="AM9" s="1131"/>
      <c r="AN9" s="1132"/>
      <c r="AO9" s="281">
        <v>2563031</v>
      </c>
      <c r="AP9" s="281">
        <v>83394</v>
      </c>
      <c r="AQ9" s="282">
        <v>90021</v>
      </c>
      <c r="AR9" s="283">
        <v>-7.4</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518</v>
      </c>
      <c r="AL10" s="1131"/>
      <c r="AM10" s="1131"/>
      <c r="AN10" s="1132"/>
      <c r="AO10" s="284">
        <v>369726</v>
      </c>
      <c r="AP10" s="284">
        <v>12030</v>
      </c>
      <c r="AQ10" s="285">
        <v>11562</v>
      </c>
      <c r="AR10" s="286">
        <v>4</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519</v>
      </c>
      <c r="AL11" s="1131"/>
      <c r="AM11" s="1131"/>
      <c r="AN11" s="1132"/>
      <c r="AO11" s="284">
        <v>29426</v>
      </c>
      <c r="AP11" s="284">
        <v>957</v>
      </c>
      <c r="AQ11" s="285">
        <v>947</v>
      </c>
      <c r="AR11" s="286">
        <v>1.1000000000000001</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520</v>
      </c>
      <c r="AL12" s="1131"/>
      <c r="AM12" s="1131"/>
      <c r="AN12" s="1132"/>
      <c r="AO12" s="284" t="s">
        <v>521</v>
      </c>
      <c r="AP12" s="284" t="s">
        <v>521</v>
      </c>
      <c r="AQ12" s="285">
        <v>11</v>
      </c>
      <c r="AR12" s="286" t="s">
        <v>521</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522</v>
      </c>
      <c r="AL13" s="1131"/>
      <c r="AM13" s="1131"/>
      <c r="AN13" s="1132"/>
      <c r="AO13" s="284">
        <v>140792</v>
      </c>
      <c r="AP13" s="284">
        <v>4581</v>
      </c>
      <c r="AQ13" s="285">
        <v>3606</v>
      </c>
      <c r="AR13" s="286">
        <v>27</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523</v>
      </c>
      <c r="AL14" s="1131"/>
      <c r="AM14" s="1131"/>
      <c r="AN14" s="1132"/>
      <c r="AO14" s="284">
        <v>201925</v>
      </c>
      <c r="AP14" s="284">
        <v>6570</v>
      </c>
      <c r="AQ14" s="285">
        <v>1599</v>
      </c>
      <c r="AR14" s="286">
        <v>310.89999999999998</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524</v>
      </c>
      <c r="AL15" s="1134"/>
      <c r="AM15" s="1134"/>
      <c r="AN15" s="1135"/>
      <c r="AO15" s="284">
        <v>-209537</v>
      </c>
      <c r="AP15" s="284">
        <v>-6818</v>
      </c>
      <c r="AQ15" s="285">
        <v>-6463</v>
      </c>
      <c r="AR15" s="286">
        <v>5.5</v>
      </c>
    </row>
    <row r="16" spans="1:46" ht="13">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190</v>
      </c>
      <c r="AL16" s="1134"/>
      <c r="AM16" s="1134"/>
      <c r="AN16" s="1135"/>
      <c r="AO16" s="284">
        <v>3095363</v>
      </c>
      <c r="AP16" s="284">
        <v>100715</v>
      </c>
      <c r="AQ16" s="285">
        <v>101283</v>
      </c>
      <c r="AR16" s="286">
        <v>-0.6</v>
      </c>
    </row>
    <row r="17" spans="1:46" ht="13">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ht="13">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ht="13">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529</v>
      </c>
      <c r="AL21" s="1137"/>
      <c r="AM21" s="1137"/>
      <c r="AN21" s="1138"/>
      <c r="AO21" s="297">
        <v>9.5</v>
      </c>
      <c r="AP21" s="298">
        <v>9.14</v>
      </c>
      <c r="AQ21" s="299">
        <v>0.36</v>
      </c>
      <c r="AR21" s="267"/>
      <c r="AS21" s="300"/>
      <c r="AT21" s="296"/>
    </row>
    <row r="22" spans="1:46" s="301" customFormat="1" ht="13">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530</v>
      </c>
      <c r="AL22" s="1137"/>
      <c r="AM22" s="1137"/>
      <c r="AN22" s="1138"/>
      <c r="AO22" s="302">
        <v>94.3</v>
      </c>
      <c r="AP22" s="303">
        <v>97.6</v>
      </c>
      <c r="AQ22" s="304">
        <v>-3.3</v>
      </c>
      <c r="AR22" s="288"/>
      <c r="AS22" s="300"/>
      <c r="AT22" s="296"/>
    </row>
    <row r="23" spans="1:46" s="301" customFormat="1" ht="13">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c r="A26" s="1129" t="s">
        <v>531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
      <c r="A27" s="309"/>
      <c r="AO27" s="262"/>
      <c r="AP27" s="262"/>
      <c r="AQ27" s="262"/>
      <c r="AR27" s="262"/>
      <c r="AS27" s="262"/>
      <c r="AT27" s="262"/>
    </row>
    <row r="28" spans="1:46" ht="16.5">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512</v>
      </c>
      <c r="AP30" s="272"/>
      <c r="AQ30" s="273" t="s">
        <v>513</v>
      </c>
      <c r="AR30" s="274"/>
    </row>
    <row r="31" spans="1:46" ht="13">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514</v>
      </c>
      <c r="AQ31" s="279" t="s">
        <v>515</v>
      </c>
      <c r="AR31" s="280" t="s">
        <v>516</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534</v>
      </c>
      <c r="AL32" s="1121"/>
      <c r="AM32" s="1121"/>
      <c r="AN32" s="1122"/>
      <c r="AO32" s="312">
        <v>2241734</v>
      </c>
      <c r="AP32" s="312">
        <v>72940</v>
      </c>
      <c r="AQ32" s="313">
        <v>58458</v>
      </c>
      <c r="AR32" s="314">
        <v>24.8</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535</v>
      </c>
      <c r="AL33" s="1121"/>
      <c r="AM33" s="1121"/>
      <c r="AN33" s="1122"/>
      <c r="AO33" s="312" t="s">
        <v>521</v>
      </c>
      <c r="AP33" s="312" t="s">
        <v>521</v>
      </c>
      <c r="AQ33" s="313" t="s">
        <v>521</v>
      </c>
      <c r="AR33" s="314" t="s">
        <v>521</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536</v>
      </c>
      <c r="AL34" s="1121"/>
      <c r="AM34" s="1121"/>
      <c r="AN34" s="1122"/>
      <c r="AO34" s="312" t="s">
        <v>521</v>
      </c>
      <c r="AP34" s="312" t="s">
        <v>521</v>
      </c>
      <c r="AQ34" s="313" t="s">
        <v>521</v>
      </c>
      <c r="AR34" s="314" t="s">
        <v>521</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537</v>
      </c>
      <c r="AL35" s="1121"/>
      <c r="AM35" s="1121"/>
      <c r="AN35" s="1122"/>
      <c r="AO35" s="312">
        <v>120508</v>
      </c>
      <c r="AP35" s="312">
        <v>3921</v>
      </c>
      <c r="AQ35" s="313">
        <v>14034</v>
      </c>
      <c r="AR35" s="314">
        <v>-72.099999999999994</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538</v>
      </c>
      <c r="AL36" s="1121"/>
      <c r="AM36" s="1121"/>
      <c r="AN36" s="1122"/>
      <c r="AO36" s="312">
        <v>111452</v>
      </c>
      <c r="AP36" s="312">
        <v>3626</v>
      </c>
      <c r="AQ36" s="313">
        <v>2546</v>
      </c>
      <c r="AR36" s="314">
        <v>42.4</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539</v>
      </c>
      <c r="AL37" s="1121"/>
      <c r="AM37" s="1121"/>
      <c r="AN37" s="1122"/>
      <c r="AO37" s="312" t="s">
        <v>521</v>
      </c>
      <c r="AP37" s="312" t="s">
        <v>521</v>
      </c>
      <c r="AQ37" s="313">
        <v>290</v>
      </c>
      <c r="AR37" s="314" t="s">
        <v>521</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540</v>
      </c>
      <c r="AL38" s="1124"/>
      <c r="AM38" s="1124"/>
      <c r="AN38" s="1125"/>
      <c r="AO38" s="315" t="s">
        <v>521</v>
      </c>
      <c r="AP38" s="315" t="s">
        <v>521</v>
      </c>
      <c r="AQ38" s="316">
        <v>1</v>
      </c>
      <c r="AR38" s="304" t="s">
        <v>521</v>
      </c>
      <c r="AS38" s="311"/>
    </row>
    <row r="39" spans="1:46" ht="13">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541</v>
      </c>
      <c r="AL39" s="1124"/>
      <c r="AM39" s="1124"/>
      <c r="AN39" s="1125"/>
      <c r="AO39" s="312">
        <v>-610867</v>
      </c>
      <c r="AP39" s="312">
        <v>-19876</v>
      </c>
      <c r="AQ39" s="313">
        <v>-4639</v>
      </c>
      <c r="AR39" s="314">
        <v>328.5</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542</v>
      </c>
      <c r="AL40" s="1121"/>
      <c r="AM40" s="1121"/>
      <c r="AN40" s="1122"/>
      <c r="AO40" s="312">
        <v>-1161667</v>
      </c>
      <c r="AP40" s="312">
        <v>-37797</v>
      </c>
      <c r="AQ40" s="313">
        <v>-48753</v>
      </c>
      <c r="AR40" s="314">
        <v>-22.5</v>
      </c>
      <c r="AS40" s="311"/>
    </row>
    <row r="41" spans="1:46" ht="13">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304</v>
      </c>
      <c r="AL41" s="1127"/>
      <c r="AM41" s="1127"/>
      <c r="AN41" s="1128"/>
      <c r="AO41" s="312">
        <v>701160</v>
      </c>
      <c r="AP41" s="312">
        <v>22814</v>
      </c>
      <c r="AQ41" s="313">
        <v>21939</v>
      </c>
      <c r="AR41" s="314">
        <v>4</v>
      </c>
      <c r="AS41" s="311"/>
    </row>
    <row r="42" spans="1:46" ht="13">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ht="13">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512</v>
      </c>
      <c r="AN49" s="1115" t="s">
        <v>546</v>
      </c>
      <c r="AO49" s="1116"/>
      <c r="AP49" s="1116"/>
      <c r="AQ49" s="1116"/>
      <c r="AR49" s="1117"/>
    </row>
    <row r="50" spans="1:44" ht="13">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547</v>
      </c>
      <c r="AO50" s="329" t="s">
        <v>548</v>
      </c>
      <c r="AP50" s="330" t="s">
        <v>549</v>
      </c>
      <c r="AQ50" s="331" t="s">
        <v>550</v>
      </c>
      <c r="AR50" s="332" t="s">
        <v>551</v>
      </c>
    </row>
    <row r="51" spans="1:44" ht="13">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2519737</v>
      </c>
      <c r="AN51" s="334">
        <v>77141</v>
      </c>
      <c r="AO51" s="335">
        <v>28.9</v>
      </c>
      <c r="AP51" s="336">
        <v>65080</v>
      </c>
      <c r="AQ51" s="337">
        <v>-10.4</v>
      </c>
      <c r="AR51" s="338">
        <v>39.299999999999997</v>
      </c>
    </row>
    <row r="52" spans="1:44" ht="13">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1022005</v>
      </c>
      <c r="AN52" s="342">
        <v>31288</v>
      </c>
      <c r="AO52" s="343">
        <v>4.5999999999999996</v>
      </c>
      <c r="AP52" s="344">
        <v>38201</v>
      </c>
      <c r="AQ52" s="345">
        <v>4.8</v>
      </c>
      <c r="AR52" s="346">
        <v>-0.2</v>
      </c>
    </row>
    <row r="53" spans="1:44" ht="13">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3509997</v>
      </c>
      <c r="AN53" s="334">
        <v>108729</v>
      </c>
      <c r="AO53" s="335">
        <v>40.9</v>
      </c>
      <c r="AP53" s="336">
        <v>79288</v>
      </c>
      <c r="AQ53" s="337">
        <v>21.8</v>
      </c>
      <c r="AR53" s="338">
        <v>19.100000000000001</v>
      </c>
    </row>
    <row r="54" spans="1:44" ht="13">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2376022</v>
      </c>
      <c r="AN54" s="342">
        <v>73602</v>
      </c>
      <c r="AO54" s="343">
        <v>135.19999999999999</v>
      </c>
      <c r="AP54" s="344">
        <v>41870</v>
      </c>
      <c r="AQ54" s="345">
        <v>9.6</v>
      </c>
      <c r="AR54" s="346">
        <v>125.6</v>
      </c>
    </row>
    <row r="55" spans="1:44" ht="13">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717719</v>
      </c>
      <c r="AN55" s="334">
        <v>22742</v>
      </c>
      <c r="AO55" s="335">
        <v>-79.099999999999994</v>
      </c>
      <c r="AP55" s="336">
        <v>84962</v>
      </c>
      <c r="AQ55" s="337">
        <v>7.2</v>
      </c>
      <c r="AR55" s="338">
        <v>-86.3</v>
      </c>
    </row>
    <row r="56" spans="1:44" ht="13">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357378</v>
      </c>
      <c r="AN56" s="342">
        <v>11324</v>
      </c>
      <c r="AO56" s="343">
        <v>-84.6</v>
      </c>
      <c r="AP56" s="344">
        <v>42793</v>
      </c>
      <c r="AQ56" s="345">
        <v>2.2000000000000002</v>
      </c>
      <c r="AR56" s="346">
        <v>-86.8</v>
      </c>
    </row>
    <row r="57" spans="1:44" ht="13">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4369417</v>
      </c>
      <c r="AN57" s="334">
        <v>140333</v>
      </c>
      <c r="AO57" s="335">
        <v>517.1</v>
      </c>
      <c r="AP57" s="336">
        <v>71279</v>
      </c>
      <c r="AQ57" s="337">
        <v>-16.100000000000001</v>
      </c>
      <c r="AR57" s="338">
        <v>533.20000000000005</v>
      </c>
    </row>
    <row r="58" spans="1:44" ht="13">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3561138</v>
      </c>
      <c r="AN58" s="342">
        <v>114374</v>
      </c>
      <c r="AO58" s="343">
        <v>910</v>
      </c>
      <c r="AP58" s="344">
        <v>36731</v>
      </c>
      <c r="AQ58" s="345">
        <v>-14.2</v>
      </c>
      <c r="AR58" s="346">
        <v>924.2</v>
      </c>
    </row>
    <row r="59" spans="1:44" ht="13">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2001255</v>
      </c>
      <c r="AN59" s="334">
        <v>65115</v>
      </c>
      <c r="AO59" s="335">
        <v>-53.6</v>
      </c>
      <c r="AP59" s="336">
        <v>74994</v>
      </c>
      <c r="AQ59" s="337">
        <v>5.2</v>
      </c>
      <c r="AR59" s="338">
        <v>-58.8</v>
      </c>
    </row>
    <row r="60" spans="1:44" ht="13">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1345572</v>
      </c>
      <c r="AN60" s="342">
        <v>43781</v>
      </c>
      <c r="AO60" s="343">
        <v>-61.7</v>
      </c>
      <c r="AP60" s="344">
        <v>36188</v>
      </c>
      <c r="AQ60" s="345">
        <v>-1.5</v>
      </c>
      <c r="AR60" s="346">
        <v>-60.2</v>
      </c>
    </row>
    <row r="61" spans="1:44" ht="13">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2623625</v>
      </c>
      <c r="AN61" s="349">
        <v>82812</v>
      </c>
      <c r="AO61" s="350">
        <v>90.8</v>
      </c>
      <c r="AP61" s="351">
        <v>75121</v>
      </c>
      <c r="AQ61" s="352">
        <v>1.5</v>
      </c>
      <c r="AR61" s="338">
        <v>89.3</v>
      </c>
    </row>
    <row r="62" spans="1:44" ht="13">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1732423</v>
      </c>
      <c r="AN62" s="342">
        <v>54874</v>
      </c>
      <c r="AO62" s="343">
        <v>180.7</v>
      </c>
      <c r="AP62" s="344">
        <v>39157</v>
      </c>
      <c r="AQ62" s="345">
        <v>0.2</v>
      </c>
      <c r="AR62" s="346">
        <v>180.5</v>
      </c>
    </row>
    <row r="63" spans="1:44" ht="13">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t="13" hidden="1">
      <c r="AK70" s="262"/>
      <c r="AL70" s="262"/>
      <c r="AM70" s="262"/>
      <c r="AN70" s="262"/>
      <c r="AO70" s="262"/>
      <c r="AP70" s="262"/>
      <c r="AQ70" s="262"/>
      <c r="AR70" s="262"/>
    </row>
    <row r="71" spans="1:46" ht="13" hidden="1">
      <c r="AK71" s="262"/>
      <c r="AL71" s="262"/>
      <c r="AM71" s="262"/>
      <c r="AN71" s="262"/>
      <c r="AO71" s="262"/>
      <c r="AP71" s="262"/>
      <c r="AQ71" s="262"/>
      <c r="AR71" s="262"/>
    </row>
    <row r="72" spans="1:46" ht="13" hidden="1">
      <c r="AK72" s="262"/>
      <c r="AL72" s="262"/>
      <c r="AM72" s="262"/>
      <c r="AN72" s="262"/>
      <c r="AO72" s="262"/>
      <c r="AP72" s="262"/>
      <c r="AQ72" s="262"/>
      <c r="AR72" s="262"/>
    </row>
    <row r="73" spans="1:46" ht="13" hidden="1">
      <c r="AK73" s="262"/>
      <c r="AL73" s="262"/>
      <c r="AM73" s="262"/>
      <c r="AN73" s="262"/>
      <c r="AO73" s="262"/>
      <c r="AP73" s="262"/>
      <c r="AQ73" s="262"/>
      <c r="AR73" s="262"/>
    </row>
  </sheetData>
  <sheetProtection algorithmName="SHA-512" hashValue="4A14j/08X7rPva+esvpDXFKgGaX4zvNTriKwneiYkH2JADj6SqSlHsMWiy8lW8FLqGd4QS6UcMULBoVkDFn/ww==" saltValue="0RYKzIAMOGENDLkbSIx6g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8" zoomScaleNormal="100" zoomScaleSheetLayoutView="55" workbookViewId="0"/>
  </sheetViews>
  <sheetFormatPr defaultColWidth="0" defaultRowHeight="13.5" customHeight="1" zeroHeight="1"/>
  <cols>
    <col min="1" max="125" width="2.4531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c r="B2" s="259"/>
      <c r="DG2" s="259"/>
    </row>
    <row r="3" spans="2:125" ht="13">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row r="5" spans="2:125" ht="13"/>
    <row r="6" spans="2:125" ht="13"/>
    <row r="7" spans="2:125" ht="13"/>
    <row r="8" spans="2:125" ht="13"/>
    <row r="9" spans="2:125" ht="13">
      <c r="DU9" s="259"/>
    </row>
    <row r="10" spans="2:125" ht="13"/>
    <row r="11" spans="2:125" ht="13"/>
    <row r="12" spans="2:125" ht="13"/>
    <row r="13" spans="2:125" ht="13"/>
    <row r="14" spans="2:125" ht="13"/>
    <row r="15" spans="2:125" ht="13"/>
    <row r="16" spans="2:125" ht="13"/>
    <row r="17" spans="125:125" ht="13">
      <c r="DU17" s="259"/>
    </row>
    <row r="18" spans="125:125" ht="13"/>
    <row r="19" spans="125:125" ht="13"/>
    <row r="20" spans="125:125" ht="13">
      <c r="DU20" s="259"/>
    </row>
    <row r="21" spans="125:125" ht="13">
      <c r="DU21" s="259"/>
    </row>
    <row r="22" spans="125:125" ht="13"/>
    <row r="23" spans="125:125" ht="13"/>
    <row r="24" spans="125:125" ht="13"/>
    <row r="25" spans="125:125" ht="13"/>
    <row r="26" spans="125:125" ht="13"/>
    <row r="27" spans="125:125" ht="13"/>
    <row r="28" spans="125:125" ht="13">
      <c r="DU28" s="259"/>
    </row>
    <row r="29" spans="125:125" ht="13"/>
    <row r="30" spans="125:125" ht="13"/>
    <row r="31" spans="125:125" ht="13"/>
    <row r="32" spans="125:125" ht="13"/>
    <row r="33" spans="2:125" ht="13">
      <c r="B33" s="259"/>
      <c r="G33" s="259"/>
      <c r="I33" s="259"/>
    </row>
    <row r="34" spans="2:125" ht="13">
      <c r="C34" s="259"/>
      <c r="P34" s="259"/>
      <c r="DE34" s="259"/>
      <c r="DH34" s="259"/>
    </row>
    <row r="35" spans="2:125" ht="13">
      <c r="D35" s="259"/>
      <c r="E35" s="259"/>
      <c r="DG35" s="259"/>
      <c r="DJ35" s="259"/>
      <c r="DP35" s="259"/>
      <c r="DQ35" s="259"/>
      <c r="DR35" s="259"/>
      <c r="DS35" s="259"/>
      <c r="DT35" s="259"/>
      <c r="DU35" s="259"/>
    </row>
    <row r="36" spans="2:125" ht="13">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c r="DU37" s="259"/>
    </row>
    <row r="38" spans="2:125" ht="13">
      <c r="DT38" s="259"/>
      <c r="DU38" s="259"/>
    </row>
    <row r="39" spans="2:125" ht="13"/>
    <row r="40" spans="2:125" ht="13">
      <c r="DH40" s="259"/>
    </row>
    <row r="41" spans="2:125" ht="13">
      <c r="DE41" s="259"/>
    </row>
    <row r="42" spans="2:125" ht="13">
      <c r="DG42" s="259"/>
      <c r="DJ42" s="259"/>
    </row>
    <row r="43" spans="2:125" ht="13">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c r="DU44" s="259"/>
    </row>
    <row r="45" spans="2:125" ht="13"/>
    <row r="46" spans="2:125" ht="13"/>
    <row r="47" spans="2:125" ht="13"/>
    <row r="48" spans="2:125" ht="13">
      <c r="DT48" s="259"/>
      <c r="DU48" s="259"/>
    </row>
    <row r="49" spans="120:125" ht="13">
      <c r="DU49" s="259"/>
    </row>
    <row r="50" spans="120:125" ht="13">
      <c r="DU50" s="259"/>
    </row>
    <row r="51" spans="120:125" ht="13">
      <c r="DP51" s="259"/>
      <c r="DQ51" s="259"/>
      <c r="DR51" s="259"/>
      <c r="DS51" s="259"/>
      <c r="DT51" s="259"/>
      <c r="DU51" s="259"/>
    </row>
    <row r="52" spans="120:125" ht="13"/>
    <row r="53" spans="120:125" ht="13"/>
    <row r="54" spans="120:125" ht="13">
      <c r="DU54" s="259"/>
    </row>
    <row r="55" spans="120:125" ht="13"/>
    <row r="56" spans="120:125" ht="13"/>
    <row r="57" spans="120:125" ht="13"/>
    <row r="58" spans="120:125" ht="13">
      <c r="DU58" s="259"/>
    </row>
    <row r="59" spans="120:125" ht="13"/>
    <row r="60" spans="120:125" ht="13"/>
    <row r="61" spans="120:125" ht="13"/>
    <row r="62" spans="120:125" ht="13"/>
    <row r="63" spans="120:125" ht="13">
      <c r="DU63" s="259"/>
    </row>
    <row r="64" spans="120:125" ht="13">
      <c r="DT64" s="259"/>
      <c r="DU64" s="259"/>
    </row>
    <row r="65" spans="123:125" ht="13"/>
    <row r="66" spans="123:125" ht="13"/>
    <row r="67" spans="123:125" ht="13"/>
    <row r="68" spans="123:125" ht="13"/>
    <row r="69" spans="123:125" ht="13">
      <c r="DS69" s="259"/>
      <c r="DT69" s="259"/>
      <c r="DU69" s="259"/>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59"/>
    </row>
    <row r="83" spans="116:125" ht="13">
      <c r="DM83" s="259"/>
      <c r="DN83" s="259"/>
      <c r="DO83" s="259"/>
      <c r="DP83" s="259"/>
      <c r="DQ83" s="259"/>
      <c r="DR83" s="259"/>
      <c r="DS83" s="259"/>
      <c r="DT83" s="259"/>
      <c r="DU83" s="259"/>
    </row>
    <row r="84" spans="116:125" ht="13"/>
    <row r="85" spans="116:125" ht="13"/>
    <row r="86" spans="116:125" ht="13"/>
    <row r="87" spans="116:125" ht="13"/>
    <row r="88" spans="116:125" ht="13">
      <c r="DU88" s="259"/>
    </row>
    <row r="89" spans="116:125" ht="13"/>
    <row r="90" spans="116:125" ht="13"/>
    <row r="91" spans="116:125" ht="13"/>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560</v>
      </c>
    </row>
    <row r="120" spans="125:125" ht="13.5" hidden="1" customHeight="1"/>
    <row r="121" spans="125:125" ht="13.5" hidden="1" customHeight="1">
      <c r="DU121" s="259"/>
    </row>
  </sheetData>
  <sheetProtection algorithmName="SHA-512" hashValue="eF+QpH5QKIWkyWYRUWrmxlpnm6lBy+bYzrDiOvqRGuJVQtk7KLfIJ8oaZbUPig0dBybzELLYGNndJ7S+5Z60gA==" saltValue="0aeDAD/ls6IAlfTu+Snh8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25" zoomScale="40" zoomScaleNormal="40" zoomScaleSheetLayoutView="55" workbookViewId="0">
      <selection activeCell="CP84" sqref="CP84"/>
    </sheetView>
  </sheetViews>
  <sheetFormatPr defaultColWidth="0" defaultRowHeight="13.5" customHeight="1" zeroHeight="1"/>
  <cols>
    <col min="1" max="125" width="2.4531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c r="B2" s="259"/>
      <c r="T2" s="259"/>
    </row>
    <row r="3" spans="1:125" ht="13">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59"/>
      <c r="G33" s="259"/>
      <c r="I33" s="259"/>
    </row>
    <row r="34" spans="2:125" ht="13">
      <c r="C34" s="259"/>
      <c r="P34" s="259"/>
      <c r="R34" s="259"/>
      <c r="U34" s="259"/>
    </row>
    <row r="35" spans="2:125" ht="13">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c r="F36" s="259"/>
      <c r="H36" s="259"/>
      <c r="J36" s="259"/>
      <c r="K36" s="259"/>
      <c r="L36" s="259"/>
      <c r="M36" s="259"/>
      <c r="N36" s="259"/>
      <c r="O36" s="259"/>
      <c r="Q36" s="259"/>
      <c r="S36" s="259"/>
      <c r="V36" s="259"/>
    </row>
    <row r="37" spans="2:125" ht="13"/>
    <row r="38" spans="2:125" ht="13"/>
    <row r="39" spans="2:125" ht="13"/>
    <row r="40" spans="2:125" ht="13">
      <c r="U40" s="259"/>
    </row>
    <row r="41" spans="2:125" ht="13">
      <c r="R41" s="259"/>
    </row>
    <row r="42" spans="2:125" ht="13">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c r="Q43" s="259"/>
      <c r="S43" s="259"/>
      <c r="V43" s="259"/>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561</v>
      </c>
    </row>
  </sheetData>
  <sheetProtection algorithmName="SHA-512" hashValue="4evnGV091o3nvL6BvUDuuFW3sMTCt5q41rQLz+pWOJ5Z76ysMknodz9xdm0tXa0shK0y6zW0uwZiroFFFPbUaQ==" saltValue="C4gc4jyRct6FIm4s7PxJ+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40" zoomScaleNormal="40" zoomScaleSheetLayoutView="100" workbookViewId="0"/>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562</v>
      </c>
      <c r="G46" s="8" t="s">
        <v>563</v>
      </c>
      <c r="H46" s="8" t="s">
        <v>564</v>
      </c>
      <c r="I46" s="8" t="s">
        <v>565</v>
      </c>
      <c r="J46" s="9" t="s">
        <v>566</v>
      </c>
    </row>
    <row r="47" spans="2:10" ht="57.75" customHeight="1">
      <c r="B47" s="10"/>
      <c r="C47" s="1139" t="s">
        <v>3</v>
      </c>
      <c r="D47" s="1139"/>
      <c r="E47" s="1140"/>
      <c r="F47" s="11">
        <v>3.14</v>
      </c>
      <c r="G47" s="12">
        <v>1.66</v>
      </c>
      <c r="H47" s="12">
        <v>2.21</v>
      </c>
      <c r="I47" s="12">
        <v>6.4</v>
      </c>
      <c r="J47" s="13">
        <v>8.1</v>
      </c>
    </row>
    <row r="48" spans="2:10" ht="57.75" customHeight="1">
      <c r="B48" s="14"/>
      <c r="C48" s="1141" t="s">
        <v>4</v>
      </c>
      <c r="D48" s="1141"/>
      <c r="E48" s="1142"/>
      <c r="F48" s="15">
        <v>5.03</v>
      </c>
      <c r="G48" s="16">
        <v>3.62</v>
      </c>
      <c r="H48" s="16">
        <v>13.2</v>
      </c>
      <c r="I48" s="16">
        <v>3.34</v>
      </c>
      <c r="J48" s="17">
        <v>10.51</v>
      </c>
    </row>
    <row r="49" spans="2:10" ht="57.75" customHeight="1" thickBot="1">
      <c r="B49" s="18"/>
      <c r="C49" s="1143" t="s">
        <v>5</v>
      </c>
      <c r="D49" s="1143"/>
      <c r="E49" s="1144"/>
      <c r="F49" s="19">
        <v>0.42</v>
      </c>
      <c r="G49" s="20" t="s">
        <v>567</v>
      </c>
      <c r="H49" s="20">
        <v>10.26</v>
      </c>
      <c r="I49" s="20" t="s">
        <v>568</v>
      </c>
      <c r="J49" s="21">
        <v>8.61</v>
      </c>
    </row>
    <row r="50" spans="2:10" ht="13"/>
  </sheetData>
  <sheetProtection algorithmName="SHA-512" hashValue="eGxKrovv4l8GFSXgfIv+ZjtHxGzwR/bpCAaNClW0TMTl2oMtRszQnZwgjHCobkZas9tScp1LxCnIGzOs/nRP0A==" saltValue="DvBV5vaEJmdANyAesWd2O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2024-03-18T23:45:42Z</cp:lastPrinted>
  <dcterms:created xsi:type="dcterms:W3CDTF">2024-03-14T04:37:06Z</dcterms:created>
  <dcterms:modified xsi:type="dcterms:W3CDTF">2024-09-30T01:22:00Z</dcterms:modified>
  <cp:category/>
</cp:coreProperties>
</file>