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k-maruo\Downloads\"/>
    </mc:Choice>
  </mc:AlternateContent>
  <xr:revisionPtr revIDLastSave="0" documentId="13_ncr:1_{4EAC24A9-50B2-49EB-A8B5-F5422ABBF993}" xr6:coauthVersionLast="47" xr6:coauthVersionMax="47" xr10:uidLastSave="{00000000-0000-0000-0000-000000000000}"/>
  <bookViews>
    <workbookView xWindow="-120" yWindow="-120" windowWidth="20730" windowHeight="11160" xr2:uid="{52FD943D-2533-4023-8455-821FA5565887}"/>
  </bookViews>
  <sheets>
    <sheet name="入湯税申告書" sheetId="1" r:id="rId1"/>
    <sheet name="参照150円" sheetId="3" r:id="rId2"/>
    <sheet name="参照70円 " sheetId="4" r:id="rId3"/>
    <sheet name="参照150円（課税免除）" sheetId="5" r:id="rId4"/>
    <sheet name="参照70円  (課税免除)" sheetId="6" r:id="rId5"/>
  </sheets>
  <definedNames>
    <definedName name="_xlnm.Print_Area" localSheetId="0">入湯税申告書!$A$1:$U$47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6" l="1"/>
  <c r="A2" i="5"/>
  <c r="A1" i="4"/>
  <c r="A1" i="3"/>
  <c r="T38" i="1"/>
  <c r="T37" i="1"/>
  <c r="T36" i="1"/>
  <c r="T35" i="1"/>
  <c r="T34" i="1"/>
  <c r="T33" i="1"/>
  <c r="T32" i="1"/>
  <c r="T31" i="1"/>
  <c r="T30" i="1"/>
  <c r="T29" i="1"/>
  <c r="T28" i="1"/>
  <c r="T27" i="1"/>
  <c r="T26" i="1"/>
  <c r="T25" i="1"/>
  <c r="T24" i="1"/>
  <c r="I39" i="1"/>
  <c r="I38" i="1"/>
  <c r="I37" i="1"/>
  <c r="I36" i="1"/>
  <c r="I35" i="1"/>
  <c r="I34" i="1"/>
  <c r="I33" i="1"/>
  <c r="I32" i="1"/>
  <c r="I31" i="1"/>
  <c r="I30" i="1"/>
  <c r="I29" i="1"/>
  <c r="I28" i="1"/>
  <c r="I27" i="1"/>
  <c r="I26" i="1"/>
  <c r="I25" i="1"/>
  <c r="I24" i="1"/>
  <c r="T39" i="1" s="1"/>
  <c r="R38" i="1"/>
  <c r="R37" i="1"/>
  <c r="R36" i="1"/>
  <c r="R35" i="1"/>
  <c r="R34" i="1"/>
  <c r="R33" i="1"/>
  <c r="R32" i="1"/>
  <c r="R31" i="1"/>
  <c r="R30" i="1"/>
  <c r="R29" i="1"/>
  <c r="R28" i="1"/>
  <c r="R27" i="1"/>
  <c r="R26" i="1"/>
  <c r="R25" i="1"/>
  <c r="R24" i="1"/>
  <c r="G24" i="1"/>
  <c r="G39" i="1"/>
  <c r="G38" i="1"/>
  <c r="G37" i="1"/>
  <c r="G36" i="1"/>
  <c r="G35" i="1"/>
  <c r="G34" i="1"/>
  <c r="G33" i="1"/>
  <c r="G32" i="1"/>
  <c r="G31" i="1"/>
  <c r="G30" i="1"/>
  <c r="G29" i="1"/>
  <c r="G28" i="1"/>
  <c r="G27" i="1"/>
  <c r="G26" i="1"/>
  <c r="G25" i="1"/>
  <c r="M35" i="6"/>
  <c r="L35" i="6"/>
  <c r="K35" i="6"/>
  <c r="J35" i="6"/>
  <c r="I35" i="6"/>
  <c r="H35" i="6"/>
  <c r="G35" i="6"/>
  <c r="F35" i="6"/>
  <c r="E35" i="6"/>
  <c r="D35" i="6"/>
  <c r="C35" i="6"/>
  <c r="B35" i="6"/>
  <c r="M35" i="5"/>
  <c r="L35" i="5"/>
  <c r="K35" i="5"/>
  <c r="J35" i="5"/>
  <c r="I35" i="5"/>
  <c r="H35" i="5"/>
  <c r="G35" i="5"/>
  <c r="F35" i="5"/>
  <c r="E35" i="5"/>
  <c r="D35" i="5"/>
  <c r="C35" i="5"/>
  <c r="B35" i="5"/>
  <c r="N38" i="1"/>
  <c r="N37" i="1"/>
  <c r="N36" i="1"/>
  <c r="N35" i="1"/>
  <c r="N34" i="1"/>
  <c r="N33" i="1"/>
  <c r="N32" i="1"/>
  <c r="N31" i="1"/>
  <c r="N30" i="1"/>
  <c r="N29" i="1"/>
  <c r="N28" i="1"/>
  <c r="N27" i="1"/>
  <c r="N26" i="1"/>
  <c r="N25" i="1"/>
  <c r="D39" i="1"/>
  <c r="D38" i="1"/>
  <c r="D37" i="1"/>
  <c r="D36" i="1"/>
  <c r="D35" i="1"/>
  <c r="D34" i="1"/>
  <c r="D33" i="1"/>
  <c r="D32" i="1"/>
  <c r="D31" i="1"/>
  <c r="D30" i="1"/>
  <c r="D29" i="1"/>
  <c r="D28" i="1"/>
  <c r="D27" i="1"/>
  <c r="D26" i="1"/>
  <c r="D25" i="1"/>
  <c r="N24" i="1"/>
  <c r="D24" i="1"/>
  <c r="N39" i="1"/>
  <c r="L38" i="1"/>
  <c r="L37" i="1"/>
  <c r="L36" i="1"/>
  <c r="L35" i="1"/>
  <c r="L34" i="1"/>
  <c r="L32" i="1"/>
  <c r="P32" i="1"/>
  <c r="L33" i="1"/>
  <c r="L31" i="1"/>
  <c r="L30" i="1"/>
  <c r="L29" i="1"/>
  <c r="L28" i="1"/>
  <c r="L27" i="1"/>
  <c r="L26" i="1"/>
  <c r="L25" i="1"/>
  <c r="L24" i="1"/>
  <c r="B39" i="1"/>
  <c r="B38" i="1"/>
  <c r="E38" i="1"/>
  <c r="B37" i="1"/>
  <c r="B36" i="1"/>
  <c r="B35" i="1"/>
  <c r="E35" i="1"/>
  <c r="B34" i="1"/>
  <c r="B33" i="1"/>
  <c r="B32" i="1"/>
  <c r="B31" i="1"/>
  <c r="E31" i="1"/>
  <c r="B30" i="1"/>
  <c r="E30" i="1"/>
  <c r="B29" i="1"/>
  <c r="B28" i="1"/>
  <c r="B27" i="1"/>
  <c r="E27" i="1"/>
  <c r="B26" i="1"/>
  <c r="E26" i="1"/>
  <c r="B25" i="1"/>
  <c r="B24" i="1"/>
  <c r="D2" i="1"/>
  <c r="E34" i="1"/>
  <c r="M34" i="4"/>
  <c r="L34" i="4"/>
  <c r="K34" i="4"/>
  <c r="J34" i="4"/>
  <c r="I34" i="4"/>
  <c r="H34" i="4"/>
  <c r="G34" i="4"/>
  <c r="F34" i="4"/>
  <c r="E34" i="4"/>
  <c r="D34" i="4"/>
  <c r="C34" i="4"/>
  <c r="B34" i="4"/>
  <c r="B34" i="3"/>
  <c r="C34" i="3"/>
  <c r="D34" i="3"/>
  <c r="H34" i="3"/>
  <c r="F34" i="3"/>
  <c r="G34" i="3"/>
  <c r="I34" i="3"/>
  <c r="J34" i="3"/>
  <c r="K34" i="3"/>
  <c r="L34" i="3"/>
  <c r="M34" i="3"/>
  <c r="E34" i="3"/>
  <c r="E39" i="1"/>
  <c r="P27" i="1"/>
  <c r="P31" i="1"/>
  <c r="P35" i="1"/>
  <c r="E24" i="1"/>
  <c r="P28" i="1"/>
  <c r="P36" i="1"/>
  <c r="P34" i="1"/>
  <c r="P33" i="1"/>
  <c r="R39" i="1"/>
  <c r="P29" i="1"/>
  <c r="P37" i="1"/>
  <c r="P4" i="1"/>
  <c r="E37" i="1"/>
  <c r="P26" i="1"/>
  <c r="P30" i="1"/>
  <c r="P38" i="1"/>
  <c r="E28" i="1"/>
  <c r="E32" i="1"/>
  <c r="E36" i="1"/>
  <c r="P24" i="1"/>
  <c r="P25" i="1"/>
  <c r="E29" i="1"/>
  <c r="E33" i="1"/>
  <c r="E25" i="1"/>
  <c r="L39" i="1"/>
  <c r="P3" i="1"/>
  <c r="P39" i="1"/>
  <c r="P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横谷 舞</author>
    <author>yu-tanaka</author>
  </authors>
  <commentList>
    <comment ref="R6" authorId="0" shapeId="0" xr:uid="{CD3FE080-FC5F-4693-A8F1-D446A235AF4E}">
      <text>
        <r>
          <rPr>
            <sz val="14"/>
            <color indexed="81"/>
            <rFont val="HGS創英角ｺﾞｼｯｸUB"/>
            <family val="3"/>
            <charset val="128"/>
          </rPr>
          <t>参照シートに人数を入力後、ここに対象月を入力すると明細に反映されます。</t>
        </r>
      </text>
    </comment>
    <comment ref="B11" authorId="1" shapeId="0" xr:uid="{A1C0FF79-17E1-4B34-A253-A71E3E9453C8}">
      <text>
        <r>
          <rPr>
            <sz val="12"/>
            <color indexed="81"/>
            <rFont val="ＭＳ Ｐゴシック"/>
            <family val="3"/>
            <charset val="128"/>
          </rPr>
          <t>日付入力
（例：2025/10/15）</t>
        </r>
      </text>
    </comment>
    <comment ref="K14" authorId="1" shapeId="0" xr:uid="{F7A66164-5252-4055-8072-86C8D4966754}">
      <text>
        <r>
          <rPr>
            <sz val="12"/>
            <color indexed="81"/>
            <rFont val="ＭＳ Ｐゴシック"/>
            <family val="3"/>
            <charset val="128"/>
          </rPr>
          <t>氏名を入力</t>
        </r>
      </text>
    </comment>
  </commentList>
</comments>
</file>

<file path=xl/sharedStrings.xml><?xml version="1.0" encoding="utf-8"?>
<sst xmlns="http://schemas.openxmlformats.org/spreadsheetml/2006/main" count="46" uniqueCount="36">
  <si>
    <t>登録番号</t>
    <rPh sb="0" eb="2">
      <t>トウロク</t>
    </rPh>
    <rPh sb="2" eb="4">
      <t>バンゴウ</t>
    </rPh>
    <phoneticPr fontId="1"/>
  </si>
  <si>
    <t>営　業　種　類</t>
    <rPh sb="0" eb="1">
      <t>エイ</t>
    </rPh>
    <rPh sb="2" eb="3">
      <t>ギョウ</t>
    </rPh>
    <rPh sb="4" eb="5">
      <t>タネ</t>
    </rPh>
    <rPh sb="6" eb="7">
      <t>タグイ</t>
    </rPh>
    <phoneticPr fontId="1"/>
  </si>
  <si>
    <t>商　号</t>
    <rPh sb="0" eb="1">
      <t>ショウ</t>
    </rPh>
    <rPh sb="2" eb="3">
      <t>ゴウ</t>
    </rPh>
    <phoneticPr fontId="1"/>
  </si>
  <si>
    <t>課税標準</t>
    <rPh sb="0" eb="2">
      <t>カゼイ</t>
    </rPh>
    <rPh sb="2" eb="4">
      <t>ヒョウジュン</t>
    </rPh>
    <phoneticPr fontId="1"/>
  </si>
  <si>
    <t>営業所所在地</t>
    <rPh sb="0" eb="3">
      <t>エイギョウショ</t>
    </rPh>
    <rPh sb="3" eb="6">
      <t>ショザイチ</t>
    </rPh>
    <phoneticPr fontId="1"/>
  </si>
  <si>
    <t>税　額</t>
    <rPh sb="0" eb="1">
      <t>ゼイ</t>
    </rPh>
    <rPh sb="2" eb="3">
      <t>ガク</t>
    </rPh>
    <phoneticPr fontId="1"/>
  </si>
  <si>
    <t>営　業　主　の
住　所　氏　名</t>
    <rPh sb="0" eb="1">
      <t>エイ</t>
    </rPh>
    <rPh sb="2" eb="3">
      <t>ギョウ</t>
    </rPh>
    <rPh sb="4" eb="5">
      <t>ヌシ</t>
    </rPh>
    <rPh sb="8" eb="9">
      <t>ジュウ</t>
    </rPh>
    <rPh sb="10" eb="11">
      <t>ショ</t>
    </rPh>
    <rPh sb="12" eb="13">
      <t>シ</t>
    </rPh>
    <rPh sb="14" eb="15">
      <t>メイ</t>
    </rPh>
    <phoneticPr fontId="1"/>
  </si>
  <si>
    <t>備　考</t>
    <rPh sb="0" eb="1">
      <t>ソナエ</t>
    </rPh>
    <rPh sb="2" eb="3">
      <t>コウ</t>
    </rPh>
    <phoneticPr fontId="1"/>
  </si>
  <si>
    <t>　人吉市税条例第１４５条第３項の規定により、入湯税の納入について申告します。</t>
    <rPh sb="1" eb="4">
      <t>ヒトヨシシ</t>
    </rPh>
    <rPh sb="4" eb="5">
      <t>ゼイ</t>
    </rPh>
    <rPh sb="5" eb="7">
      <t>ジョウレイ</t>
    </rPh>
    <rPh sb="7" eb="8">
      <t>ダイ</t>
    </rPh>
    <rPh sb="11" eb="12">
      <t>ジョウ</t>
    </rPh>
    <rPh sb="12" eb="13">
      <t>ダイ</t>
    </rPh>
    <rPh sb="14" eb="15">
      <t>コウ</t>
    </rPh>
    <rPh sb="16" eb="18">
      <t>キテイ</t>
    </rPh>
    <rPh sb="22" eb="24">
      <t>ニュウトウ</t>
    </rPh>
    <rPh sb="24" eb="25">
      <t>ゼイ</t>
    </rPh>
    <rPh sb="26" eb="28">
      <t>ノウニュウ</t>
    </rPh>
    <rPh sb="32" eb="34">
      <t>シンコク</t>
    </rPh>
    <phoneticPr fontId="1"/>
  </si>
  <si>
    <t>　　　氏　　名</t>
    <rPh sb="3" eb="4">
      <t>シ</t>
    </rPh>
    <rPh sb="6" eb="7">
      <t>メイ</t>
    </rPh>
    <phoneticPr fontId="1"/>
  </si>
  <si>
    <t>入　湯　税　納　入　明　細</t>
    <rPh sb="0" eb="1">
      <t>イリ</t>
    </rPh>
    <rPh sb="2" eb="3">
      <t>ユ</t>
    </rPh>
    <rPh sb="4" eb="5">
      <t>ゼイ</t>
    </rPh>
    <rPh sb="6" eb="7">
      <t>オサム</t>
    </rPh>
    <rPh sb="8" eb="9">
      <t>イリ</t>
    </rPh>
    <rPh sb="10" eb="11">
      <t>メイ</t>
    </rPh>
    <rPh sb="12" eb="13">
      <t>ホソ</t>
    </rPh>
    <phoneticPr fontId="1"/>
  </si>
  <si>
    <t>日</t>
    <rPh sb="0" eb="1">
      <t>ニチ</t>
    </rPh>
    <phoneticPr fontId="1"/>
  </si>
  <si>
    <t>税額（円）</t>
    <rPh sb="0" eb="2">
      <t>ゼイガク</t>
    </rPh>
    <rPh sb="3" eb="4">
      <t>エン</t>
    </rPh>
    <phoneticPr fontId="1"/>
  </si>
  <si>
    <t>合計</t>
    <rPh sb="0" eb="2">
      <t>ゴウケイ</t>
    </rPh>
    <phoneticPr fontId="1"/>
  </si>
  <si>
    <t>注意　</t>
    <rPh sb="0" eb="2">
      <t>チュウイ</t>
    </rPh>
    <phoneticPr fontId="1"/>
  </si>
  <si>
    <t>　１．納入明細は、誤りのないように記入してください。</t>
    <rPh sb="3" eb="5">
      <t>ノウニュウ</t>
    </rPh>
    <rPh sb="5" eb="7">
      <t>メイサイ</t>
    </rPh>
    <rPh sb="9" eb="10">
      <t>アヤマ</t>
    </rPh>
    <rPh sb="17" eb="19">
      <t>キニュウ</t>
    </rPh>
    <phoneticPr fontId="1"/>
  </si>
  <si>
    <t>　　　特別徴収義務者</t>
    <rPh sb="3" eb="5">
      <t>トクベツ</t>
    </rPh>
    <rPh sb="5" eb="7">
      <t>チョウシュウ</t>
    </rPh>
    <rPh sb="7" eb="10">
      <t>ギムシャ</t>
    </rPh>
    <phoneticPr fontId="1"/>
  </si>
  <si>
    <t>黄色枠内を入力してください。</t>
    <rPh sb="0" eb="2">
      <t>キイロ</t>
    </rPh>
    <rPh sb="2" eb="3">
      <t>ワク</t>
    </rPh>
    <rPh sb="3" eb="4">
      <t>ナイ</t>
    </rPh>
    <rPh sb="5" eb="7">
      <t>ニュウリョク</t>
    </rPh>
    <phoneticPr fontId="1"/>
  </si>
  <si>
    <t>　２．翌月１５日までに申告書を提出されると同時に納入書により納入してください。</t>
    <rPh sb="3" eb="5">
      <t>ヨクゲツ</t>
    </rPh>
    <rPh sb="7" eb="8">
      <t>ニチ</t>
    </rPh>
    <rPh sb="11" eb="14">
      <t>シンコクショ</t>
    </rPh>
    <rPh sb="15" eb="17">
      <t>テイシュツ</t>
    </rPh>
    <rPh sb="21" eb="23">
      <t>ドウジ</t>
    </rPh>
    <rPh sb="24" eb="27">
      <t>ノウニュウショ</t>
    </rPh>
    <rPh sb="30" eb="32">
      <t>ノウニュウ</t>
    </rPh>
    <phoneticPr fontId="1"/>
  </si>
  <si>
    <t>150円</t>
    <rPh sb="3" eb="4">
      <t>エン</t>
    </rPh>
    <phoneticPr fontId="1"/>
  </si>
  <si>
    <t>70円</t>
    <rPh sb="2" eb="3">
      <t>エン</t>
    </rPh>
    <phoneticPr fontId="1"/>
  </si>
  <si>
    <t>課税免除者数</t>
    <rPh sb="0" eb="2">
      <t>カゼイ</t>
    </rPh>
    <rPh sb="2" eb="4">
      <t>メンジョ</t>
    </rPh>
    <rPh sb="4" eb="5">
      <t>シャ</t>
    </rPh>
    <rPh sb="5" eb="6">
      <t>スウ</t>
    </rPh>
    <phoneticPr fontId="1"/>
  </si>
  <si>
    <t>　３．課税免除者数の欄は、人吉市税条例第１４２条の規定により入湯税を課さない</t>
    <rPh sb="3" eb="5">
      <t>カゼイ</t>
    </rPh>
    <rPh sb="5" eb="7">
      <t>メンジョ</t>
    </rPh>
    <rPh sb="7" eb="8">
      <t>シャ</t>
    </rPh>
    <rPh sb="8" eb="9">
      <t>スウ</t>
    </rPh>
    <rPh sb="10" eb="11">
      <t>ラン</t>
    </rPh>
    <rPh sb="13" eb="15">
      <t>ヒトヨシ</t>
    </rPh>
    <rPh sb="15" eb="17">
      <t>シゼイ</t>
    </rPh>
    <rPh sb="17" eb="19">
      <t>ジョウレイ</t>
    </rPh>
    <rPh sb="19" eb="20">
      <t>ダイ</t>
    </rPh>
    <rPh sb="23" eb="24">
      <t>ジョウ</t>
    </rPh>
    <rPh sb="25" eb="27">
      <t>キテイ</t>
    </rPh>
    <rPh sb="30" eb="32">
      <t>ニュウトウ</t>
    </rPh>
    <rPh sb="32" eb="33">
      <t>ゼイ</t>
    </rPh>
    <rPh sb="34" eb="35">
      <t>カ</t>
    </rPh>
    <phoneticPr fontId="1"/>
  </si>
  <si>
    <t>　　　入湯客の人数を記入してください。</t>
    <phoneticPr fontId="1"/>
  </si>
  <si>
    <t xml:space="preserve">　４．納入期限後に申告および納入をした特別徴収義務者には、法律に定める延滞
</t>
    <phoneticPr fontId="1"/>
  </si>
  <si>
    <t>　　　金がかかります。
また、申告期限までに申告納入をしない場合は不申告加算</t>
    <phoneticPr fontId="1"/>
  </si>
  <si>
    <t>　　　金が、不正に申告額を過少申告した場合は重加算金がかかります。</t>
    <phoneticPr fontId="1"/>
  </si>
  <si>
    <t>年度</t>
    <rPh sb="0" eb="2">
      <t>ネンド</t>
    </rPh>
    <phoneticPr fontId="1"/>
  </si>
  <si>
    <t>入湯税納入申告書</t>
    <rPh sb="0" eb="2">
      <t>ニュウトウ</t>
    </rPh>
    <rPh sb="2" eb="3">
      <t>ゼイ</t>
    </rPh>
    <rPh sb="3" eb="5">
      <t>ノウニュウ</t>
    </rPh>
    <rPh sb="5" eb="8">
      <t>シンコクショ</t>
    </rPh>
    <phoneticPr fontId="1"/>
  </si>
  <si>
    <t>　　人吉市長　様</t>
    <rPh sb="2" eb="6">
      <t>ヒトヨシシチョウ</t>
    </rPh>
    <rPh sb="7" eb="8">
      <t>サマ</t>
    </rPh>
    <phoneticPr fontId="1"/>
  </si>
  <si>
    <r>
      <t>★</t>
    </r>
    <r>
      <rPr>
        <sz val="12"/>
        <color indexed="10"/>
        <rFont val="ＭＳ Ｐゴシック"/>
        <family val="3"/>
        <charset val="128"/>
      </rPr>
      <t>宿泊客</t>
    </r>
    <r>
      <rPr>
        <sz val="12"/>
        <rFont val="ＭＳ Ｐゴシック"/>
        <family val="3"/>
        <charset val="128"/>
      </rPr>
      <t xml:space="preserve">のうち、次に該当する者の人数を入力してください。
①年齢１２歳未満の者
②学校教育法第１条に規定する学校（大学を除く。）の教育行事として行われる修学旅行等に参加する者
</t>
    </r>
    <rPh sb="19" eb="21">
      <t>ニュウリョク</t>
    </rPh>
    <phoneticPr fontId="1"/>
  </si>
  <si>
    <r>
      <t>★</t>
    </r>
    <r>
      <rPr>
        <sz val="12"/>
        <color indexed="10"/>
        <rFont val="ＭＳ Ｐゴシック"/>
        <family val="3"/>
        <charset val="128"/>
      </rPr>
      <t>日帰り客（立寄り湯）</t>
    </r>
    <r>
      <rPr>
        <sz val="12"/>
        <rFont val="ＭＳ Ｐゴシック"/>
        <family val="3"/>
        <charset val="128"/>
      </rPr>
      <t>のうち、次に該当する者の人数を入力してください。
①年齢１２歳未満の者
②学校教育法第１条に規定する学校（大学を除く。）の教育行事として行われる修学旅行等に参加する者
③利用料金が1,000円(消費税等を除く。)以下の施設の鉱泉浴場を利用する者。</t>
    </r>
    <rPh sb="26" eb="28">
      <t>ニュウリョク</t>
    </rPh>
    <phoneticPr fontId="1"/>
  </si>
  <si>
    <t>★宿泊客（１５０円）のうち、課税免除者の人数を入力してください★</t>
    <rPh sb="1" eb="4">
      <t>シュクハクキャク</t>
    </rPh>
    <rPh sb="8" eb="9">
      <t>エン</t>
    </rPh>
    <rPh sb="14" eb="16">
      <t>カゼイ</t>
    </rPh>
    <rPh sb="16" eb="18">
      <t>メンジョ</t>
    </rPh>
    <rPh sb="18" eb="19">
      <t>シャ</t>
    </rPh>
    <rPh sb="20" eb="22">
      <t>ニンズ</t>
    </rPh>
    <rPh sb="23" eb="25">
      <t>ニュウリョク</t>
    </rPh>
    <phoneticPr fontId="1"/>
  </si>
  <si>
    <t>★日帰客（立寄り湯）（７０円）のうち、課税免除者の人数を入力してください★</t>
    <rPh sb="1" eb="3">
      <t>ヒキ</t>
    </rPh>
    <rPh sb="3" eb="4">
      <t>キャク</t>
    </rPh>
    <rPh sb="5" eb="7">
      <t>タチヨ</t>
    </rPh>
    <rPh sb="8" eb="9">
      <t>ユ</t>
    </rPh>
    <rPh sb="13" eb="14">
      <t>エン</t>
    </rPh>
    <rPh sb="19" eb="21">
      <t>カゼイ</t>
    </rPh>
    <phoneticPr fontId="1"/>
  </si>
  <si>
    <t>法人番号又は個人番号</t>
    <rPh sb="0" eb="2">
      <t>ホウジン</t>
    </rPh>
    <rPh sb="2" eb="4">
      <t>バンゴウ</t>
    </rPh>
    <rPh sb="4" eb="5">
      <t>マタ</t>
    </rPh>
    <rPh sb="6" eb="8">
      <t>コジン</t>
    </rPh>
    <rPh sb="8" eb="10">
      <t>バンゴウ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</si>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</sst>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 e&quot;年&quot;\ m&quot;月&quot;\ d&quot;日&quot;;@"/>
    <numFmt numFmtId="177" formatCode="#,##0_ &quot;円&quot;"/>
    <numFmt numFmtId="178" formatCode="#,##0&quot;円&quot;\ "/>
    <numFmt numFmtId="179" formatCode="#,##0_ &quot;人&quot;"/>
    <numFmt numFmtId="180" formatCode="#,##0_ &quot;人&quot;\ "/>
    <numFmt numFmtId="181" formatCode="#,##0_ &quot;円&quot;\ "/>
    <numFmt numFmtId="182" formatCode="0_ &quot;月&quot;&quot;分&quot;"/>
    <numFmt numFmtId="183" formatCode="#,##0&quot;日&quot;"/>
    <numFmt numFmtId="184" formatCode="&quot;令&quot;&quot;和&quot;#&quot;年&quot;&quot;度&quot;"/>
    <numFmt numFmtId="185" formatCode="&quot;令&quot;&quot;和&quot;#&quot;年&quot;"/>
  </numFmts>
  <fonts count="11" x14ac:knownFonts="1">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2"/>
      <color indexed="81"/>
      <name val="ＭＳ Ｐゴシック"/>
      <family val="3"/>
      <charset val="128"/>
    </font>
    <font>
      <sz val="12"/>
      <color indexed="10"/>
      <name val="ＭＳ Ｐゴシック"/>
      <family val="3"/>
      <charset val="128"/>
    </font>
    <font>
      <b/>
      <sz val="11"/>
      <color rgb="FFFF0000"/>
      <name val="ＭＳ Ｐゴシック"/>
      <family val="3"/>
      <charset val="128"/>
    </font>
    <font>
      <sz val="20"/>
      <color rgb="FFFF0000"/>
      <name val="ＭＳ Ｐゴシック"/>
      <family val="3"/>
      <charset val="128"/>
    </font>
    <font>
      <sz val="14"/>
      <color indexed="81"/>
      <name val="HGS創英角ｺﾞｼｯｸUB"/>
      <family val="3"/>
      <charset val="128"/>
    </font>
  </fonts>
  <fills count="6">
    <fill>
      <patternFill patternType="none"/>
    </fill>
    <fill>
      <patternFill patternType="gray125"/>
    </fill>
    <fill>
      <patternFill patternType="solid">
        <fgColor rgb="FFFFFFCC"/>
        <bgColor indexed="64"/>
      </patternFill>
    </fill>
    <fill>
      <patternFill patternType="solid">
        <fgColor rgb="FFFFFF66"/>
        <bgColor indexed="64"/>
      </patternFill>
    </fill>
    <fill>
      <patternFill patternType="solid">
        <fgColor rgb="FFFFFF00"/>
        <bgColor indexed="64"/>
      </patternFill>
    </fill>
    <fill>
      <patternFill patternType="solid">
        <fgColor theme="9" tint="0.39997558519241921"/>
        <bgColor indexed="64"/>
      </patternFill>
    </fill>
  </fills>
  <borders count="52">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136">
    <xf numFmtId="0" fontId="0" fillId="0" borderId="0" xfId="0"/>
    <xf numFmtId="0" fontId="0" fillId="0" borderId="0" xfId="0"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xf numFmtId="0" fontId="0" fillId="0" borderId="5" xfId="0" applyBorder="1"/>
    <xf numFmtId="0" fontId="0" fillId="0" borderId="5" xfId="0" applyBorder="1" applyAlignment="1">
      <alignment horizontal="center"/>
    </xf>
    <xf numFmtId="0" fontId="3" fillId="0" borderId="4" xfId="0" applyFont="1" applyBorder="1"/>
    <xf numFmtId="0" fontId="0" fillId="0" borderId="6" xfId="0" applyBorder="1"/>
    <xf numFmtId="0" fontId="0" fillId="0" borderId="7" xfId="0" applyBorder="1"/>
    <xf numFmtId="0" fontId="0" fillId="0" borderId="8" xfId="0" applyBorder="1"/>
    <xf numFmtId="0" fontId="0" fillId="0" borderId="9" xfId="0" applyBorder="1" applyAlignment="1">
      <alignment horizontal="center" vertical="center"/>
    </xf>
    <xf numFmtId="0" fontId="0" fillId="0" borderId="10" xfId="0" applyBorder="1" applyAlignment="1">
      <alignment horizontal="center" vertical="center"/>
    </xf>
    <xf numFmtId="178" fontId="0" fillId="0" borderId="3" xfId="0" applyNumberFormat="1" applyBorder="1" applyAlignment="1">
      <alignment horizontal="center" vertical="center"/>
    </xf>
    <xf numFmtId="179" fontId="0" fillId="0" borderId="3" xfId="0" applyNumberFormat="1" applyBorder="1" applyAlignment="1" applyProtection="1">
      <alignment vertical="center"/>
      <protection locked="0"/>
    </xf>
    <xf numFmtId="179" fontId="0" fillId="0" borderId="10" xfId="0" applyNumberFormat="1" applyBorder="1" applyAlignment="1" applyProtection="1">
      <alignment vertical="center"/>
      <protection locked="0"/>
    </xf>
    <xf numFmtId="182" fontId="0" fillId="0" borderId="3" xfId="0" applyNumberFormat="1" applyBorder="1"/>
    <xf numFmtId="183" fontId="0" fillId="0" borderId="3" xfId="0" applyNumberFormat="1" applyBorder="1"/>
    <xf numFmtId="0" fontId="0" fillId="2" borderId="3" xfId="0" applyFill="1" applyBorder="1"/>
    <xf numFmtId="183" fontId="0" fillId="0" borderId="11" xfId="0" applyNumberFormat="1" applyBorder="1"/>
    <xf numFmtId="0" fontId="0" fillId="2" borderId="11" xfId="0" applyFill="1" applyBorder="1"/>
    <xf numFmtId="183" fontId="0" fillId="0" borderId="10" xfId="0" applyNumberFormat="1" applyBorder="1"/>
    <xf numFmtId="0" fontId="0" fillId="2" borderId="10" xfId="0" applyFill="1" applyBorder="1"/>
    <xf numFmtId="0" fontId="2" fillId="0" borderId="0" xfId="0" applyFont="1" applyAlignment="1" applyProtection="1">
      <alignment vertical="center"/>
      <protection locked="0"/>
    </xf>
    <xf numFmtId="0" fontId="0" fillId="0" borderId="0" xfId="0" applyAlignment="1">
      <alignment horizont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3" xfId="0" applyFont="1" applyBorder="1" applyAlignment="1">
      <alignment horizontal="center" vertical="center"/>
    </xf>
    <xf numFmtId="181" fontId="8" fillId="0" borderId="3" xfId="0" applyNumberFormat="1" applyFont="1" applyBorder="1" applyAlignment="1">
      <alignment horizontal="right"/>
    </xf>
    <xf numFmtId="0" fontId="3" fillId="0" borderId="0" xfId="0" applyFont="1" applyAlignment="1">
      <alignment vertical="top"/>
    </xf>
    <xf numFmtId="0" fontId="0" fillId="0" borderId="0" xfId="0" applyAlignment="1">
      <alignment vertical="top"/>
    </xf>
    <xf numFmtId="0" fontId="0" fillId="3" borderId="3" xfId="0" applyFill="1" applyBorder="1" applyAlignment="1" applyProtection="1">
      <alignment horizontal="center" vertical="center"/>
      <protection locked="0"/>
    </xf>
    <xf numFmtId="0" fontId="0" fillId="0" borderId="1" xfId="0" applyBorder="1" applyAlignment="1">
      <alignment vertical="center"/>
    </xf>
    <xf numFmtId="0" fontId="0" fillId="0" borderId="15" xfId="0" applyBorder="1" applyAlignment="1">
      <alignment horizontal="center" vertical="center"/>
    </xf>
    <xf numFmtId="0" fontId="0" fillId="3" borderId="16"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16" xfId="0" applyFill="1" applyBorder="1" applyAlignment="1">
      <alignment horizontal="center" vertical="center"/>
    </xf>
    <xf numFmtId="0" fontId="0" fillId="3" borderId="19" xfId="0" applyFill="1" applyBorder="1" applyAlignment="1">
      <alignment horizontal="center" vertical="center"/>
    </xf>
    <xf numFmtId="0" fontId="3" fillId="3" borderId="20"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4" fillId="3" borderId="21" xfId="0" applyFont="1" applyFill="1" applyBorder="1" applyAlignment="1" applyProtection="1">
      <alignment horizontal="center" vertical="center"/>
      <protection locked="0"/>
    </xf>
    <xf numFmtId="178" fontId="0" fillId="0" borderId="22" xfId="0" applyNumberFormat="1" applyBorder="1" applyAlignment="1">
      <alignment horizontal="center" vertical="center"/>
    </xf>
    <xf numFmtId="0" fontId="0" fillId="0" borderId="23" xfId="0" applyBorder="1" applyAlignment="1">
      <alignment horizontal="center" vertical="center"/>
    </xf>
    <xf numFmtId="180" fontId="3" fillId="0" borderId="22" xfId="0" applyNumberFormat="1"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181" fontId="3" fillId="0" borderId="22" xfId="0" applyNumberFormat="1" applyFont="1" applyBorder="1" applyAlignment="1">
      <alignment vertical="center"/>
    </xf>
    <xf numFmtId="0" fontId="0" fillId="3" borderId="22"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0" fontId="0" fillId="3" borderId="28" xfId="0" applyFill="1" applyBorder="1" applyAlignment="1" applyProtection="1">
      <alignment horizontal="center" vertical="center"/>
      <protection locked="0"/>
    </xf>
    <xf numFmtId="0" fontId="0" fillId="3" borderId="29"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179" fontId="0" fillId="0" borderId="32" xfId="0" applyNumberFormat="1" applyBorder="1" applyAlignment="1">
      <alignment horizontal="center" vertical="center"/>
    </xf>
    <xf numFmtId="0" fontId="0" fillId="0" borderId="33" xfId="0" applyBorder="1" applyAlignment="1">
      <alignment horizontal="center" vertical="center"/>
    </xf>
    <xf numFmtId="0" fontId="5" fillId="0" borderId="22" xfId="0" applyFont="1" applyBorder="1" applyAlignment="1">
      <alignment horizontal="center" vertical="center"/>
    </xf>
    <xf numFmtId="0" fontId="0" fillId="0" borderId="24" xfId="0" applyBorder="1" applyAlignment="1">
      <alignment horizontal="center" vertical="center"/>
    </xf>
    <xf numFmtId="0" fontId="5" fillId="0" borderId="22" xfId="0" applyFont="1" applyBorder="1" applyAlignment="1">
      <alignment horizontal="center" vertical="center" shrinkToFi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22" xfId="0" applyBorder="1" applyAlignment="1">
      <alignment horizontal="center" vertical="center"/>
    </xf>
    <xf numFmtId="179" fontId="0" fillId="0" borderId="22" xfId="0" applyNumberFormat="1" applyBorder="1" applyAlignment="1">
      <alignment horizontal="center" vertical="center"/>
    </xf>
    <xf numFmtId="179" fontId="0" fillId="0" borderId="32" xfId="0" applyNumberFormat="1" applyBorder="1" applyAlignment="1">
      <alignment vertical="center"/>
    </xf>
    <xf numFmtId="0" fontId="0" fillId="0" borderId="34" xfId="0" applyBorder="1" applyAlignment="1">
      <alignment vertical="center"/>
    </xf>
    <xf numFmtId="179" fontId="0" fillId="0" borderId="22" xfId="0" applyNumberFormat="1" applyBorder="1" applyAlignment="1">
      <alignment vertical="center"/>
    </xf>
    <xf numFmtId="0" fontId="0" fillId="0" borderId="23" xfId="0" applyBorder="1" applyAlignment="1">
      <alignment vertical="center"/>
    </xf>
    <xf numFmtId="177" fontId="0" fillId="0" borderId="22" xfId="0" applyNumberFormat="1" applyBorder="1" applyAlignment="1">
      <alignment vertical="center"/>
    </xf>
    <xf numFmtId="177" fontId="0" fillId="0" borderId="32" xfId="0" applyNumberFormat="1" applyBorder="1" applyAlignment="1">
      <alignment vertical="center"/>
    </xf>
    <xf numFmtId="179" fontId="0" fillId="0" borderId="22" xfId="0" applyNumberFormat="1" applyBorder="1" applyAlignment="1" applyProtection="1">
      <alignment vertical="center"/>
      <protection locked="0"/>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4" fillId="3" borderId="16" xfId="0" applyFont="1" applyFill="1" applyBorder="1" applyAlignment="1" applyProtection="1">
      <alignment horizontal="center" vertical="center"/>
      <protection locked="0"/>
    </xf>
    <xf numFmtId="0" fontId="0" fillId="3" borderId="16" xfId="0" applyFill="1" applyBorder="1" applyAlignment="1">
      <alignment horizontal="center" vertical="center"/>
    </xf>
    <xf numFmtId="0" fontId="5" fillId="0" borderId="37"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177" fontId="0" fillId="0" borderId="23" xfId="0" applyNumberFormat="1" applyBorder="1" applyAlignment="1">
      <alignment vertical="center"/>
    </xf>
    <xf numFmtId="176" fontId="0" fillId="3" borderId="0" xfId="0" applyNumberFormat="1" applyFill="1" applyAlignment="1" applyProtection="1">
      <alignment horizontal="right"/>
      <protection locked="0"/>
    </xf>
    <xf numFmtId="179" fontId="0" fillId="0" borderId="3" xfId="0" applyNumberFormat="1" applyBorder="1" applyAlignment="1" applyProtection="1">
      <alignment vertical="center"/>
      <protection locked="0"/>
    </xf>
    <xf numFmtId="0" fontId="0" fillId="3" borderId="20" xfId="0" applyFill="1" applyBorder="1" applyAlignment="1" applyProtection="1">
      <alignment horizontal="center" vertical="center"/>
      <protection locked="0"/>
    </xf>
    <xf numFmtId="0" fontId="2" fillId="0" borderId="13" xfId="0" applyFont="1" applyBorder="1" applyAlignment="1">
      <alignment horizontal="distributed" vertical="center" indent="2"/>
    </xf>
    <xf numFmtId="0" fontId="2" fillId="0" borderId="38" xfId="0" applyFont="1" applyBorder="1" applyAlignment="1">
      <alignment horizontal="center"/>
    </xf>
    <xf numFmtId="0" fontId="0" fillId="0" borderId="39" xfId="0" applyBorder="1" applyAlignment="1">
      <alignment horizontal="center" vertical="center"/>
    </xf>
    <xf numFmtId="177" fontId="0" fillId="0" borderId="34" xfId="0" applyNumberFormat="1" applyBorder="1" applyAlignment="1">
      <alignment vertical="center"/>
    </xf>
    <xf numFmtId="179" fontId="0" fillId="0" borderId="10" xfId="0" applyNumberFormat="1" applyBorder="1" applyAlignment="1" applyProtection="1">
      <alignment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182" fontId="4" fillId="5" borderId="27" xfId="0" applyNumberFormat="1" applyFont="1" applyFill="1" applyBorder="1" applyAlignment="1" applyProtection="1">
      <alignment horizontal="center" vertical="center"/>
      <protection locked="0"/>
    </xf>
    <xf numFmtId="182" fontId="4" fillId="5" borderId="40" xfId="0" applyNumberFormat="1" applyFont="1" applyFill="1" applyBorder="1" applyAlignment="1" applyProtection="1">
      <alignment horizontal="center" vertical="center"/>
      <protection locked="0"/>
    </xf>
    <xf numFmtId="182" fontId="4" fillId="5" borderId="30" xfId="0" applyNumberFormat="1" applyFont="1" applyFill="1" applyBorder="1" applyAlignment="1" applyProtection="1">
      <alignment horizontal="center" vertical="center"/>
      <protection locked="0"/>
    </xf>
    <xf numFmtId="182" fontId="4" fillId="5" borderId="41" xfId="0" applyNumberFormat="1" applyFont="1" applyFill="1" applyBorder="1" applyAlignment="1" applyProtection="1">
      <alignment horizontal="center" vertical="center"/>
      <protection locked="0"/>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3" borderId="3" xfId="0" applyFill="1" applyBorder="1" applyAlignment="1" applyProtection="1">
      <alignment horizontal="center" vertical="center"/>
      <protection locked="0"/>
    </xf>
    <xf numFmtId="0" fontId="2" fillId="0" borderId="13" xfId="0" applyFont="1" applyBorder="1" applyAlignment="1">
      <alignment horizontal="left" vertical="center"/>
    </xf>
    <xf numFmtId="0" fontId="2" fillId="0" borderId="13" xfId="0" applyFont="1" applyBorder="1" applyAlignment="1">
      <alignment horizontal="right" vertical="center"/>
    </xf>
    <xf numFmtId="0" fontId="0" fillId="0" borderId="27" xfId="0" applyBorder="1" applyAlignment="1">
      <alignment horizontal="center" vertical="center"/>
    </xf>
    <xf numFmtId="0" fontId="0" fillId="0" borderId="30" xfId="0" applyBorder="1" applyAlignment="1">
      <alignment horizontal="center" vertical="center"/>
    </xf>
    <xf numFmtId="0" fontId="0" fillId="0" borderId="45" xfId="0" applyBorder="1" applyAlignment="1">
      <alignment horizontal="center" vertical="center"/>
    </xf>
    <xf numFmtId="0" fontId="2" fillId="3" borderId="0" xfId="0" applyFont="1" applyFill="1" applyAlignment="1" applyProtection="1">
      <alignment vertical="center" wrapText="1"/>
      <protection locked="0"/>
    </xf>
    <xf numFmtId="0" fontId="2" fillId="3" borderId="0" xfId="0" applyFont="1" applyFill="1" applyAlignment="1" applyProtection="1">
      <alignment vertical="center"/>
      <protection locked="0"/>
    </xf>
    <xf numFmtId="178" fontId="0" fillId="0" borderId="3" xfId="0" applyNumberFormat="1" applyBorder="1" applyAlignment="1">
      <alignment horizontal="center" vertical="center"/>
    </xf>
    <xf numFmtId="0" fontId="0" fillId="0" borderId="4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47"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5" fillId="0" borderId="48" xfId="0" applyFont="1" applyBorder="1" applyAlignment="1">
      <alignment horizontal="center" vertical="center" shrinkToFit="1"/>
    </xf>
    <xf numFmtId="0" fontId="0" fillId="0" borderId="0" xfId="0"/>
    <xf numFmtId="0" fontId="0" fillId="0" borderId="49" xfId="0" applyBorder="1" applyAlignment="1">
      <alignment horizontal="center" vertical="center" wrapText="1"/>
    </xf>
    <xf numFmtId="184" fontId="0" fillId="0" borderId="30" xfId="0" applyNumberFormat="1" applyBorder="1" applyAlignment="1">
      <alignment horizontal="center"/>
    </xf>
    <xf numFmtId="0" fontId="9" fillId="4" borderId="0" xfId="0" applyFont="1" applyFill="1" applyAlignment="1">
      <alignment horizontal="center" vertical="center"/>
    </xf>
    <xf numFmtId="0" fontId="3" fillId="4" borderId="50" xfId="0" applyFont="1" applyFill="1" applyBorder="1" applyAlignment="1">
      <alignment horizontal="left" vertical="top" wrapText="1"/>
    </xf>
    <xf numFmtId="0" fontId="3" fillId="4" borderId="38" xfId="0" applyFont="1" applyFill="1" applyBorder="1" applyAlignment="1">
      <alignment horizontal="left" vertical="top" wrapText="1"/>
    </xf>
    <xf numFmtId="0" fontId="3" fillId="4" borderId="51"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0" xfId="0" applyFont="1" applyFill="1" applyAlignment="1">
      <alignment horizontal="left" vertical="top" wrapText="1"/>
    </xf>
    <xf numFmtId="0" fontId="3"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185" fontId="3" fillId="3" borderId="26" xfId="0" applyNumberFormat="1" applyFont="1" applyFill="1" applyBorder="1" applyAlignment="1" applyProtection="1">
      <alignment horizontal="center" vertical="center"/>
      <protection locked="0"/>
    </xf>
    <xf numFmtId="185" fontId="3" fillId="0" borderId="27" xfId="0" applyNumberFormat="1" applyFont="1" applyBorder="1" applyAlignment="1">
      <alignment horizontal="center" vertical="center"/>
    </xf>
    <xf numFmtId="185" fontId="3" fillId="0" borderId="29" xfId="0" applyNumberFormat="1" applyFont="1" applyBorder="1" applyAlignment="1">
      <alignment horizontal="center" vertical="center"/>
    </xf>
    <xf numFmtId="185" fontId="3" fillId="0" borderId="30"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08549-FAB4-4694-B5AC-A36EE7068DF2}">
  <sheetPr>
    <pageSetUpPr fitToPage="1"/>
  </sheetPr>
  <dimension ref="A1:U47"/>
  <sheetViews>
    <sheetView tabSelected="1" zoomScale="85" zoomScaleNormal="85" workbookViewId="0">
      <selection activeCell="D3" sqref="D3:E4"/>
    </sheetView>
  </sheetViews>
  <sheetFormatPr defaultRowHeight="13.5" x14ac:dyDescent="0.15"/>
  <cols>
    <col min="1" max="1" width="4.5" customWidth="1"/>
    <col min="2" max="2" width="6.625" customWidth="1"/>
    <col min="3" max="3" width="2.125" customWidth="1"/>
    <col min="4" max="4" width="8.75" customWidth="1"/>
    <col min="5" max="5" width="3.125" customWidth="1"/>
    <col min="6" max="6" width="6.875" customWidth="1"/>
    <col min="7" max="7" width="4.875" customWidth="1"/>
    <col min="8" max="8" width="2.25" customWidth="1"/>
    <col min="9" max="9" width="2.125" customWidth="1"/>
    <col min="10" max="15" width="4.75" customWidth="1"/>
    <col min="16" max="17" width="5.125" customWidth="1"/>
    <col min="18" max="18" width="4.75" customWidth="1"/>
    <col min="19" max="20" width="2.25" customWidth="1"/>
    <col min="21" max="21" width="4.875" customWidth="1"/>
    <col min="26" max="26" width="23.125" customWidth="1"/>
  </cols>
  <sheetData>
    <row r="1" spans="1:21" s="1" customFormat="1" ht="30" customHeight="1" thickBot="1" x14ac:dyDescent="0.2">
      <c r="N1" s="34"/>
      <c r="O1" s="2" t="s">
        <v>0</v>
      </c>
      <c r="P1" s="35"/>
      <c r="Q1" s="100"/>
      <c r="R1" s="101"/>
      <c r="S1" s="101"/>
      <c r="T1" s="101"/>
      <c r="U1" s="102"/>
    </row>
    <row r="2" spans="1:21" s="1" customFormat="1" ht="30" customHeight="1" x14ac:dyDescent="0.15">
      <c r="A2" s="26"/>
      <c r="B2" s="105" t="s">
        <v>35</v>
      </c>
      <c r="C2" s="105"/>
      <c r="D2" s="29">
        <f>IF(R6&lt;=3,P6-1,P6)</f>
        <v>7</v>
      </c>
      <c r="E2" s="104" t="s">
        <v>27</v>
      </c>
      <c r="F2" s="104"/>
      <c r="G2" s="89" t="s">
        <v>28</v>
      </c>
      <c r="H2" s="89"/>
      <c r="I2" s="89"/>
      <c r="J2" s="89"/>
      <c r="K2" s="89"/>
      <c r="L2" s="89"/>
      <c r="M2" s="89"/>
      <c r="N2" s="89"/>
      <c r="O2" s="89"/>
      <c r="P2" s="89"/>
      <c r="Q2" s="89"/>
      <c r="R2" s="27"/>
      <c r="S2" s="27"/>
      <c r="T2" s="27"/>
      <c r="U2" s="28"/>
    </row>
    <row r="3" spans="1:21" s="1" customFormat="1" ht="15" customHeight="1" x14ac:dyDescent="0.15">
      <c r="A3" s="94" t="s">
        <v>1</v>
      </c>
      <c r="B3" s="95"/>
      <c r="C3" s="95"/>
      <c r="D3" s="103"/>
      <c r="E3" s="103"/>
      <c r="F3" s="95" t="s">
        <v>2</v>
      </c>
      <c r="G3" s="52"/>
      <c r="H3" s="53"/>
      <c r="I3" s="53"/>
      <c r="J3" s="54"/>
      <c r="K3" s="64" t="s">
        <v>3</v>
      </c>
      <c r="L3" s="106"/>
      <c r="M3" s="65"/>
      <c r="N3" s="44">
        <v>150</v>
      </c>
      <c r="O3" s="45"/>
      <c r="P3" s="46">
        <f>L39</f>
        <v>0</v>
      </c>
      <c r="Q3" s="47"/>
      <c r="R3" s="47"/>
      <c r="S3" s="47"/>
      <c r="T3" s="47"/>
      <c r="U3" s="48"/>
    </row>
    <row r="4" spans="1:21" s="1" customFormat="1" ht="15" customHeight="1" x14ac:dyDescent="0.15">
      <c r="A4" s="94"/>
      <c r="B4" s="95"/>
      <c r="C4" s="95"/>
      <c r="D4" s="103"/>
      <c r="E4" s="103"/>
      <c r="F4" s="95"/>
      <c r="G4" s="55"/>
      <c r="H4" s="56"/>
      <c r="I4" s="56"/>
      <c r="J4" s="57"/>
      <c r="K4" s="66"/>
      <c r="L4" s="107"/>
      <c r="M4" s="67"/>
      <c r="N4" s="44">
        <v>70</v>
      </c>
      <c r="O4" s="45"/>
      <c r="P4" s="46">
        <f>N39</f>
        <v>0</v>
      </c>
      <c r="Q4" s="47"/>
      <c r="R4" s="47"/>
      <c r="S4" s="47"/>
      <c r="T4" s="47"/>
      <c r="U4" s="48"/>
    </row>
    <row r="5" spans="1:21" s="1" customFormat="1" ht="30" customHeight="1" x14ac:dyDescent="0.15">
      <c r="A5" s="94" t="s">
        <v>4</v>
      </c>
      <c r="B5" s="95"/>
      <c r="C5" s="95"/>
      <c r="D5" s="50"/>
      <c r="E5" s="51"/>
      <c r="F5" s="51"/>
      <c r="G5" s="51"/>
      <c r="H5" s="51"/>
      <c r="I5" s="51"/>
      <c r="J5" s="51"/>
      <c r="K5" s="51"/>
      <c r="L5" s="51"/>
      <c r="M5" s="45"/>
      <c r="N5" s="68" t="s">
        <v>5</v>
      </c>
      <c r="O5" s="45"/>
      <c r="P5" s="49">
        <f>P39</f>
        <v>0</v>
      </c>
      <c r="Q5" s="47"/>
      <c r="R5" s="47"/>
      <c r="S5" s="47"/>
      <c r="T5" s="47"/>
      <c r="U5" s="48"/>
    </row>
    <row r="6" spans="1:21" s="1" customFormat="1" ht="22.5" customHeight="1" x14ac:dyDescent="0.15">
      <c r="A6" s="112" t="s">
        <v>6</v>
      </c>
      <c r="B6" s="113"/>
      <c r="C6" s="114"/>
      <c r="D6" s="52"/>
      <c r="E6" s="53"/>
      <c r="F6" s="53"/>
      <c r="G6" s="53"/>
      <c r="H6" s="53"/>
      <c r="I6" s="53"/>
      <c r="J6" s="53"/>
      <c r="K6" s="53"/>
      <c r="L6" s="53"/>
      <c r="M6" s="65"/>
      <c r="N6" s="64" t="s">
        <v>7</v>
      </c>
      <c r="O6" s="65"/>
      <c r="P6" s="132">
        <v>7</v>
      </c>
      <c r="Q6" s="133"/>
      <c r="R6" s="96">
        <v>11</v>
      </c>
      <c r="S6" s="96"/>
      <c r="T6" s="96"/>
      <c r="U6" s="97"/>
    </row>
    <row r="7" spans="1:21" s="1" customFormat="1" ht="22.5" customHeight="1" x14ac:dyDescent="0.15">
      <c r="A7" s="115"/>
      <c r="B7" s="116"/>
      <c r="C7" s="117"/>
      <c r="D7" s="55"/>
      <c r="E7" s="56"/>
      <c r="F7" s="56"/>
      <c r="G7" s="56"/>
      <c r="H7" s="56"/>
      <c r="I7" s="56"/>
      <c r="J7" s="56"/>
      <c r="K7" s="56"/>
      <c r="L7" s="56"/>
      <c r="M7" s="67"/>
      <c r="N7" s="66"/>
      <c r="O7" s="67"/>
      <c r="P7" s="134"/>
      <c r="Q7" s="135"/>
      <c r="R7" s="98"/>
      <c r="S7" s="98"/>
      <c r="T7" s="98"/>
      <c r="U7" s="99"/>
    </row>
    <row r="8" spans="1:21" s="1" customFormat="1" ht="29.25" customHeight="1" x14ac:dyDescent="0.15">
      <c r="A8" s="120" t="s">
        <v>34</v>
      </c>
      <c r="B8" s="61"/>
      <c r="C8" s="61"/>
      <c r="D8" s="61"/>
      <c r="E8" s="61"/>
      <c r="F8" s="45"/>
      <c r="G8" s="33"/>
      <c r="H8" s="88"/>
      <c r="I8" s="81"/>
      <c r="J8" s="36"/>
      <c r="K8" s="36"/>
      <c r="L8" s="37"/>
      <c r="M8" s="38"/>
      <c r="N8" s="36"/>
      <c r="O8" s="39"/>
      <c r="P8" s="40"/>
      <c r="Q8" s="41"/>
      <c r="R8" s="42"/>
      <c r="S8" s="80"/>
      <c r="T8" s="81"/>
      <c r="U8" s="43"/>
    </row>
    <row r="9" spans="1:21" ht="24" customHeight="1" x14ac:dyDescent="0.15">
      <c r="A9" s="5" t="s">
        <v>8</v>
      </c>
      <c r="U9" s="6"/>
    </row>
    <row r="10" spans="1:21" x14ac:dyDescent="0.15">
      <c r="A10" s="5"/>
      <c r="U10" s="6"/>
    </row>
    <row r="11" spans="1:21" ht="16.5" customHeight="1" x14ac:dyDescent="0.15">
      <c r="A11" s="5"/>
      <c r="B11" s="86">
        <v>45945</v>
      </c>
      <c r="C11" s="86"/>
      <c r="D11" s="86"/>
      <c r="E11" s="86"/>
      <c r="F11" s="86"/>
      <c r="U11" s="6"/>
    </row>
    <row r="12" spans="1:21" x14ac:dyDescent="0.15">
      <c r="A12" s="5"/>
      <c r="U12" s="6"/>
    </row>
    <row r="13" spans="1:21" x14ac:dyDescent="0.15">
      <c r="A13" s="5"/>
      <c r="U13" s="6"/>
    </row>
    <row r="14" spans="1:21" ht="18.75" x14ac:dyDescent="0.15">
      <c r="A14" s="5"/>
      <c r="F14" t="s">
        <v>16</v>
      </c>
      <c r="K14" s="109"/>
      <c r="L14" s="110"/>
      <c r="M14" s="110"/>
      <c r="N14" s="110"/>
      <c r="O14" s="110"/>
      <c r="P14" s="110"/>
      <c r="Q14" s="110"/>
      <c r="R14" s="24"/>
      <c r="S14" s="24"/>
      <c r="T14" s="24"/>
      <c r="U14" s="6"/>
    </row>
    <row r="15" spans="1:21" ht="18.75" x14ac:dyDescent="0.15">
      <c r="A15" s="5"/>
      <c r="F15" s="119" t="s">
        <v>9</v>
      </c>
      <c r="G15" s="119"/>
      <c r="K15" s="110"/>
      <c r="L15" s="110"/>
      <c r="M15" s="110"/>
      <c r="N15" s="110"/>
      <c r="O15" s="110"/>
      <c r="P15" s="110"/>
      <c r="Q15" s="110"/>
      <c r="R15" s="24"/>
      <c r="S15" s="24"/>
      <c r="T15" s="24"/>
      <c r="U15" s="6"/>
    </row>
    <row r="16" spans="1:21" x14ac:dyDescent="0.15">
      <c r="A16" s="5"/>
      <c r="K16" s="110"/>
      <c r="L16" s="110"/>
      <c r="M16" s="110"/>
      <c r="N16" s="110"/>
      <c r="O16" s="110"/>
      <c r="P16" s="110"/>
      <c r="Q16" s="110"/>
      <c r="R16" s="25"/>
      <c r="S16" s="25"/>
      <c r="T16" s="25"/>
      <c r="U16" s="6"/>
    </row>
    <row r="17" spans="1:21" ht="18.75" x14ac:dyDescent="0.15">
      <c r="A17" s="5"/>
      <c r="K17" s="110"/>
      <c r="L17" s="110"/>
      <c r="M17" s="110"/>
      <c r="N17" s="110"/>
      <c r="O17" s="110"/>
      <c r="P17" s="110"/>
      <c r="Q17" s="110"/>
      <c r="R17" s="24"/>
      <c r="S17" s="24"/>
      <c r="T17" s="24"/>
      <c r="U17" s="7"/>
    </row>
    <row r="18" spans="1:21" ht="14.25" x14ac:dyDescent="0.15">
      <c r="A18" s="8" t="s">
        <v>29</v>
      </c>
      <c r="U18" s="6"/>
    </row>
    <row r="19" spans="1:21" ht="14.25" thickBot="1" x14ac:dyDescent="0.2">
      <c r="A19" s="9"/>
      <c r="B19" s="10"/>
      <c r="C19" s="10"/>
      <c r="D19" s="10"/>
      <c r="E19" s="10"/>
      <c r="F19" s="10"/>
      <c r="G19" s="10"/>
      <c r="H19" s="10"/>
      <c r="I19" s="10"/>
      <c r="J19" s="10"/>
      <c r="K19" s="10"/>
      <c r="L19" s="10"/>
      <c r="M19" s="10"/>
      <c r="N19" s="10"/>
      <c r="O19" s="10"/>
      <c r="P19" s="10"/>
      <c r="Q19" s="10"/>
      <c r="R19" s="10"/>
      <c r="S19" s="10"/>
      <c r="T19" s="10"/>
      <c r="U19" s="11"/>
    </row>
    <row r="20" spans="1:21" ht="37.5" customHeight="1" x14ac:dyDescent="0.2">
      <c r="A20" s="90" t="s">
        <v>10</v>
      </c>
      <c r="B20" s="90"/>
      <c r="C20" s="90"/>
      <c r="D20" s="90"/>
      <c r="E20" s="90"/>
      <c r="F20" s="90"/>
      <c r="G20" s="90"/>
      <c r="H20" s="90"/>
      <c r="I20" s="90"/>
      <c r="J20" s="90"/>
      <c r="K20" s="90"/>
      <c r="L20" s="90"/>
      <c r="M20" s="90"/>
      <c r="N20" s="90"/>
      <c r="O20" s="90"/>
      <c r="P20" s="90"/>
      <c r="Q20" s="90"/>
      <c r="R20" s="90"/>
      <c r="S20" s="90"/>
      <c r="T20" s="90"/>
      <c r="U20" s="90"/>
    </row>
    <row r="21" spans="1:21" ht="14.25" thickBot="1" x14ac:dyDescent="0.2"/>
    <row r="22" spans="1:21" ht="17.100000000000001" customHeight="1" x14ac:dyDescent="0.15">
      <c r="A22" s="108" t="s">
        <v>11</v>
      </c>
      <c r="B22" s="91" t="s">
        <v>3</v>
      </c>
      <c r="C22" s="91"/>
      <c r="D22" s="91"/>
      <c r="E22" s="91" t="s">
        <v>12</v>
      </c>
      <c r="F22" s="91"/>
      <c r="G22" s="82" t="s">
        <v>21</v>
      </c>
      <c r="H22" s="83"/>
      <c r="I22" s="83"/>
      <c r="J22" s="118"/>
      <c r="K22" s="91" t="s">
        <v>11</v>
      </c>
      <c r="L22" s="91" t="s">
        <v>3</v>
      </c>
      <c r="M22" s="91"/>
      <c r="N22" s="91"/>
      <c r="O22" s="91"/>
      <c r="P22" s="77" t="s">
        <v>12</v>
      </c>
      <c r="Q22" s="78"/>
      <c r="R22" s="82" t="s">
        <v>21</v>
      </c>
      <c r="S22" s="83"/>
      <c r="T22" s="83"/>
      <c r="U22" s="84"/>
    </row>
    <row r="23" spans="1:21" ht="17.100000000000001" customHeight="1" x14ac:dyDescent="0.15">
      <c r="A23" s="94"/>
      <c r="B23" s="111">
        <v>150</v>
      </c>
      <c r="C23" s="111"/>
      <c r="D23" s="14">
        <v>70</v>
      </c>
      <c r="E23" s="95"/>
      <c r="F23" s="95"/>
      <c r="G23" s="60" t="s">
        <v>19</v>
      </c>
      <c r="H23" s="61"/>
      <c r="I23" s="62" t="s">
        <v>20</v>
      </c>
      <c r="J23" s="45"/>
      <c r="K23" s="95"/>
      <c r="L23" s="44">
        <v>150</v>
      </c>
      <c r="M23" s="45"/>
      <c r="N23" s="44">
        <v>70</v>
      </c>
      <c r="O23" s="45"/>
      <c r="P23" s="66"/>
      <c r="Q23" s="67"/>
      <c r="R23" s="60" t="s">
        <v>19</v>
      </c>
      <c r="S23" s="61"/>
      <c r="T23" s="62" t="s">
        <v>20</v>
      </c>
      <c r="U23" s="63"/>
    </row>
    <row r="24" spans="1:21" ht="18" customHeight="1" x14ac:dyDescent="0.15">
      <c r="A24" s="3">
        <v>1</v>
      </c>
      <c r="B24" s="87">
        <f>HLOOKUP($R$6,参照150円!$B$2:$M$66,2,FALSE)</f>
        <v>0</v>
      </c>
      <c r="C24" s="87"/>
      <c r="D24" s="15">
        <f>HLOOKUP($R$6,'参照70円 '!$B$2:$M$66,2,FALSE)</f>
        <v>0</v>
      </c>
      <c r="E24" s="74">
        <f>B24*$B$23+D24*$D$23</f>
        <v>0</v>
      </c>
      <c r="F24" s="85"/>
      <c r="G24" s="69">
        <f>HLOOKUP($R$6,'参照150円（課税免除）'!$B$3:$M$68,2,FALSE)</f>
        <v>0</v>
      </c>
      <c r="H24" s="45"/>
      <c r="I24" s="69">
        <f>HLOOKUP($R$6,'参照70円  (課税免除)'!$B$3:$M$68,2,FALSE)</f>
        <v>0</v>
      </c>
      <c r="J24" s="45"/>
      <c r="K24" s="4">
        <v>17</v>
      </c>
      <c r="L24" s="76">
        <f>HLOOKUP($R$6,参照150円!$B$2:$M$66,18,FALSE)</f>
        <v>0</v>
      </c>
      <c r="M24" s="73"/>
      <c r="N24" s="76">
        <f>HLOOKUP($R$6,'参照70円 '!$B$2:$M$66,18,FALSE)</f>
        <v>0</v>
      </c>
      <c r="O24" s="73"/>
      <c r="P24" s="74">
        <f t="shared" ref="P24:P38" si="0">L24*$L$23+N24*$N$23</f>
        <v>0</v>
      </c>
      <c r="Q24" s="73"/>
      <c r="R24" s="72">
        <f>HLOOKUP($R$6,'参照150円（課税免除）'!$B$3:$M$68,18,FALSE)</f>
        <v>0</v>
      </c>
      <c r="S24" s="73"/>
      <c r="T24" s="69">
        <f>HLOOKUP($R$6,'参照70円  (課税免除)'!$B$3:$M$68,18,FALSE)</f>
        <v>0</v>
      </c>
      <c r="U24" s="48"/>
    </row>
    <row r="25" spans="1:21" ht="18" customHeight="1" x14ac:dyDescent="0.15">
      <c r="A25" s="3">
        <v>2</v>
      </c>
      <c r="B25" s="87">
        <f>HLOOKUP($R$6,参照150円!$B$2:$M$66,3,FALSE)</f>
        <v>0</v>
      </c>
      <c r="C25" s="87"/>
      <c r="D25" s="15">
        <f>HLOOKUP($R$6,'参照70円 '!$B$2:$M$66,3,FALSE)</f>
        <v>0</v>
      </c>
      <c r="E25" s="74">
        <f t="shared" ref="E25:E38" si="1">B25*$B$23+D25*$D$23</f>
        <v>0</v>
      </c>
      <c r="F25" s="85"/>
      <c r="G25" s="69">
        <f>HLOOKUP($R$6,'参照150円（課税免除）'!$B$3:$M$68,3,FALSE)</f>
        <v>0</v>
      </c>
      <c r="H25" s="45"/>
      <c r="I25" s="69">
        <f>HLOOKUP($R$6,'参照70円  (課税免除)'!$B$3:$M$68,3,FALSE)</f>
        <v>0</v>
      </c>
      <c r="J25" s="45"/>
      <c r="K25" s="4">
        <v>18</v>
      </c>
      <c r="L25" s="76">
        <f>HLOOKUP($R$6,参照150円!$B$2:$M$66,19,FALSE)</f>
        <v>0</v>
      </c>
      <c r="M25" s="73"/>
      <c r="N25" s="76">
        <f>HLOOKUP($R$6,'参照70円 '!$B$2:$M$66,19,FALSE)</f>
        <v>0</v>
      </c>
      <c r="O25" s="73"/>
      <c r="P25" s="74">
        <f t="shared" si="0"/>
        <v>0</v>
      </c>
      <c r="Q25" s="73"/>
      <c r="R25" s="72">
        <f>HLOOKUP($R$6,'参照150円（課税免除）'!$B$3:$M$68,19,FALSE)</f>
        <v>0</v>
      </c>
      <c r="S25" s="73"/>
      <c r="T25" s="69">
        <f>HLOOKUP($R$6,'参照70円  (課税免除)'!$B$3:$M$68,19,FALSE)</f>
        <v>0</v>
      </c>
      <c r="U25" s="48"/>
    </row>
    <row r="26" spans="1:21" ht="18" customHeight="1" x14ac:dyDescent="0.15">
      <c r="A26" s="3">
        <v>3</v>
      </c>
      <c r="B26" s="87">
        <f>HLOOKUP($R$6,参照150円!$B$2:$M$66,4,FALSE)</f>
        <v>0</v>
      </c>
      <c r="C26" s="87"/>
      <c r="D26" s="15">
        <f>HLOOKUP($R$6,'参照70円 '!$B$2:$M$66,4,FALSE)</f>
        <v>0</v>
      </c>
      <c r="E26" s="74">
        <f t="shared" si="1"/>
        <v>0</v>
      </c>
      <c r="F26" s="85"/>
      <c r="G26" s="69">
        <f>HLOOKUP($R$6,'参照150円（課税免除）'!$B$3:$M$68,4,FALSE)</f>
        <v>0</v>
      </c>
      <c r="H26" s="45"/>
      <c r="I26" s="69">
        <f>HLOOKUP($R$6,'参照70円  (課税免除)'!$B$3:$M$68,4,FALSE)</f>
        <v>0</v>
      </c>
      <c r="J26" s="45"/>
      <c r="K26" s="4">
        <v>19</v>
      </c>
      <c r="L26" s="76">
        <f>HLOOKUP($R$6,参照150円!$B$2:$M$66,20,FALSE)</f>
        <v>0</v>
      </c>
      <c r="M26" s="73"/>
      <c r="N26" s="76">
        <f>HLOOKUP($R$6,'参照70円 '!$B$2:$M$66,20,FALSE)</f>
        <v>0</v>
      </c>
      <c r="O26" s="73"/>
      <c r="P26" s="74">
        <f t="shared" si="0"/>
        <v>0</v>
      </c>
      <c r="Q26" s="73"/>
      <c r="R26" s="72">
        <f>HLOOKUP($R$6,'参照150円（課税免除）'!$B$3:$M$68,20,FALSE)</f>
        <v>0</v>
      </c>
      <c r="S26" s="73"/>
      <c r="T26" s="69">
        <f>HLOOKUP($R$6,'参照70円  (課税免除)'!$B$3:$M$68,20,FALSE)</f>
        <v>0</v>
      </c>
      <c r="U26" s="48"/>
    </row>
    <row r="27" spans="1:21" ht="18" customHeight="1" x14ac:dyDescent="0.15">
      <c r="A27" s="3">
        <v>4</v>
      </c>
      <c r="B27" s="87">
        <f>HLOOKUP($R$6,参照150円!$B$2:$M$66,5,FALSE)</f>
        <v>0</v>
      </c>
      <c r="C27" s="87"/>
      <c r="D27" s="15">
        <f>HLOOKUP($R$6,'参照70円 '!$B$2:$M$66,5,FALSE)</f>
        <v>0</v>
      </c>
      <c r="E27" s="74">
        <f t="shared" si="1"/>
        <v>0</v>
      </c>
      <c r="F27" s="85"/>
      <c r="G27" s="69">
        <f>HLOOKUP($R$6,'参照150円（課税免除）'!$B$3:$M$68,5,FALSE)</f>
        <v>0</v>
      </c>
      <c r="H27" s="45"/>
      <c r="I27" s="69">
        <f>HLOOKUP($R$6,'参照70円  (課税免除)'!$B$3:$M$68,5,FALSE)</f>
        <v>0</v>
      </c>
      <c r="J27" s="45"/>
      <c r="K27" s="4">
        <v>20</v>
      </c>
      <c r="L27" s="76">
        <f>HLOOKUP($R$6,参照150円!$B$2:$M$66,21,FALSE)</f>
        <v>0</v>
      </c>
      <c r="M27" s="73"/>
      <c r="N27" s="76">
        <f>HLOOKUP($R$6,'参照70円 '!$B$2:$M$66,21,FALSE)</f>
        <v>0</v>
      </c>
      <c r="O27" s="73"/>
      <c r="P27" s="74">
        <f t="shared" si="0"/>
        <v>0</v>
      </c>
      <c r="Q27" s="73"/>
      <c r="R27" s="72">
        <f>HLOOKUP($R$6,'参照150円（課税免除）'!$B$3:$M$68,21,FALSE)</f>
        <v>0</v>
      </c>
      <c r="S27" s="73"/>
      <c r="T27" s="69">
        <f>HLOOKUP($R$6,'参照70円  (課税免除)'!$B$3:$M$68,21,FALSE)</f>
        <v>0</v>
      </c>
      <c r="U27" s="48"/>
    </row>
    <row r="28" spans="1:21" ht="18" customHeight="1" x14ac:dyDescent="0.15">
      <c r="A28" s="3">
        <v>5</v>
      </c>
      <c r="B28" s="87">
        <f>HLOOKUP($R$6,参照150円!$B$2:$M$66,6,FALSE)</f>
        <v>0</v>
      </c>
      <c r="C28" s="87"/>
      <c r="D28" s="15">
        <f>HLOOKUP($R$6,'参照70円 '!$B$2:$M$66,6,FALSE)</f>
        <v>0</v>
      </c>
      <c r="E28" s="74">
        <f t="shared" si="1"/>
        <v>0</v>
      </c>
      <c r="F28" s="85"/>
      <c r="G28" s="69">
        <f>HLOOKUP($R$6,'参照150円（課税免除）'!$B$3:$M$68,6,FALSE)</f>
        <v>0</v>
      </c>
      <c r="H28" s="45"/>
      <c r="I28" s="69">
        <f>HLOOKUP($R$6,'参照70円  (課税免除)'!$B$3:$M$68,6,FALSE)</f>
        <v>0</v>
      </c>
      <c r="J28" s="45"/>
      <c r="K28" s="4">
        <v>21</v>
      </c>
      <c r="L28" s="76">
        <f>HLOOKUP($R$6,参照150円!$B$2:$M$66,22,FALSE)</f>
        <v>0</v>
      </c>
      <c r="M28" s="73"/>
      <c r="N28" s="76">
        <f>HLOOKUP($R$6,'参照70円 '!$B$2:$M$66,22,FALSE)</f>
        <v>0</v>
      </c>
      <c r="O28" s="73"/>
      <c r="P28" s="74">
        <f t="shared" si="0"/>
        <v>0</v>
      </c>
      <c r="Q28" s="73"/>
      <c r="R28" s="72">
        <f>HLOOKUP($R$6,'参照150円（課税免除）'!$B$3:$M$68,22,FALSE)</f>
        <v>0</v>
      </c>
      <c r="S28" s="73"/>
      <c r="T28" s="69">
        <f>HLOOKUP($R$6,'参照70円  (課税免除)'!$B$3:$M$68,22,FALSE)</f>
        <v>0</v>
      </c>
      <c r="U28" s="48"/>
    </row>
    <row r="29" spans="1:21" ht="18" customHeight="1" x14ac:dyDescent="0.15">
      <c r="A29" s="3">
        <v>6</v>
      </c>
      <c r="B29" s="87">
        <f>HLOOKUP($R$6,参照150円!$B$2:$M$66,7,FALSE)</f>
        <v>0</v>
      </c>
      <c r="C29" s="87"/>
      <c r="D29" s="15">
        <f>HLOOKUP($R$6,'参照70円 '!$B$2:$M$66,7,FALSE)</f>
        <v>0</v>
      </c>
      <c r="E29" s="74">
        <f t="shared" si="1"/>
        <v>0</v>
      </c>
      <c r="F29" s="85"/>
      <c r="G29" s="69">
        <f>HLOOKUP($R$6,'参照150円（課税免除）'!$B$3:$M$68,7,FALSE)</f>
        <v>0</v>
      </c>
      <c r="H29" s="45"/>
      <c r="I29" s="69">
        <f>HLOOKUP($R$6,'参照70円  (課税免除)'!$B$3:$M$68,7,FALSE)</f>
        <v>0</v>
      </c>
      <c r="J29" s="45"/>
      <c r="K29" s="4">
        <v>22</v>
      </c>
      <c r="L29" s="76">
        <f>HLOOKUP($R$6,参照150円!$B$2:$M$66,23,FALSE)</f>
        <v>0</v>
      </c>
      <c r="M29" s="73"/>
      <c r="N29" s="76">
        <f>HLOOKUP($R$6,'参照70円 '!$B$2:$M$66,23,FALSE)</f>
        <v>0</v>
      </c>
      <c r="O29" s="73"/>
      <c r="P29" s="74">
        <f t="shared" si="0"/>
        <v>0</v>
      </c>
      <c r="Q29" s="73"/>
      <c r="R29" s="72">
        <f>HLOOKUP($R$6,'参照150円（課税免除）'!$B$3:$M$68,23,FALSE)</f>
        <v>0</v>
      </c>
      <c r="S29" s="73"/>
      <c r="T29" s="69">
        <f>HLOOKUP($R$6,'参照70円  (課税免除)'!$B$3:$M$68,23,FALSE)</f>
        <v>0</v>
      </c>
      <c r="U29" s="48"/>
    </row>
    <row r="30" spans="1:21" ht="18" customHeight="1" x14ac:dyDescent="0.15">
      <c r="A30" s="3">
        <v>7</v>
      </c>
      <c r="B30" s="87">
        <f>HLOOKUP($R$6,参照150円!$B$2:$M$66,8,FALSE)</f>
        <v>0</v>
      </c>
      <c r="C30" s="87"/>
      <c r="D30" s="15">
        <f>HLOOKUP($R$6,'参照70円 '!$B$2:$M$66,8,FALSE)</f>
        <v>0</v>
      </c>
      <c r="E30" s="74">
        <f t="shared" si="1"/>
        <v>0</v>
      </c>
      <c r="F30" s="85"/>
      <c r="G30" s="69">
        <f>HLOOKUP($R$6,'参照150円（課税免除）'!$B$3:$M$68,8,FALSE)</f>
        <v>0</v>
      </c>
      <c r="H30" s="45"/>
      <c r="I30" s="69">
        <f>HLOOKUP($R$6,'参照70円  (課税免除)'!$B$3:$M$68,8,FALSE)</f>
        <v>0</v>
      </c>
      <c r="J30" s="45"/>
      <c r="K30" s="4">
        <v>23</v>
      </c>
      <c r="L30" s="76">
        <f>HLOOKUP($R$6,参照150円!$B$2:$M$66,24,FALSE)</f>
        <v>0</v>
      </c>
      <c r="M30" s="73"/>
      <c r="N30" s="76">
        <f>HLOOKUP($R$6,'参照70円 '!$B$2:$M$66,24,FALSE)</f>
        <v>0</v>
      </c>
      <c r="O30" s="73"/>
      <c r="P30" s="74">
        <f t="shared" si="0"/>
        <v>0</v>
      </c>
      <c r="Q30" s="73"/>
      <c r="R30" s="72">
        <f>HLOOKUP($R$6,'参照150円（課税免除）'!$B$3:$M$68,24,FALSE)</f>
        <v>0</v>
      </c>
      <c r="S30" s="73"/>
      <c r="T30" s="69">
        <f>HLOOKUP($R$6,'参照70円  (課税免除)'!$B$3:$M$68,24,FALSE)</f>
        <v>0</v>
      </c>
      <c r="U30" s="48"/>
    </row>
    <row r="31" spans="1:21" ht="18" customHeight="1" x14ac:dyDescent="0.15">
      <c r="A31" s="3">
        <v>8</v>
      </c>
      <c r="B31" s="87">
        <f>HLOOKUP($R$6,参照150円!$B$2:$M$66,9,FALSE)</f>
        <v>0</v>
      </c>
      <c r="C31" s="87"/>
      <c r="D31" s="15">
        <f>HLOOKUP($R$6,'参照70円 '!$B$2:$M$66,9,FALSE)</f>
        <v>0</v>
      </c>
      <c r="E31" s="74">
        <f t="shared" si="1"/>
        <v>0</v>
      </c>
      <c r="F31" s="85"/>
      <c r="G31" s="69">
        <f>HLOOKUP($R$6,'参照150円（課税免除）'!$B$3:$M$68,9,FALSE)</f>
        <v>0</v>
      </c>
      <c r="H31" s="45"/>
      <c r="I31" s="69">
        <f>HLOOKUP($R$6,'参照70円  (課税免除)'!$B$3:$M$68,9,FALSE)</f>
        <v>0</v>
      </c>
      <c r="J31" s="45"/>
      <c r="K31" s="4">
        <v>24</v>
      </c>
      <c r="L31" s="76">
        <f>HLOOKUP($R$6,参照150円!$B$2:$M$66,25,FALSE)</f>
        <v>0</v>
      </c>
      <c r="M31" s="73"/>
      <c r="N31" s="76">
        <f>HLOOKUP($R$6,'参照70円 '!$B$2:$M$66,25,FALSE)</f>
        <v>0</v>
      </c>
      <c r="O31" s="73"/>
      <c r="P31" s="74">
        <f t="shared" si="0"/>
        <v>0</v>
      </c>
      <c r="Q31" s="73"/>
      <c r="R31" s="72">
        <f>HLOOKUP($R$6,'参照150円（課税免除）'!$B$3:$M$68,25,FALSE)</f>
        <v>0</v>
      </c>
      <c r="S31" s="73"/>
      <c r="T31" s="69">
        <f>HLOOKUP($R$6,'参照70円  (課税免除)'!$B$3:$M$68,25,FALSE)</f>
        <v>0</v>
      </c>
      <c r="U31" s="48"/>
    </row>
    <row r="32" spans="1:21" ht="18" customHeight="1" x14ac:dyDescent="0.15">
      <c r="A32" s="3">
        <v>9</v>
      </c>
      <c r="B32" s="87">
        <f>HLOOKUP($R$6,参照150円!$B$2:$M$66,10,FALSE)</f>
        <v>0</v>
      </c>
      <c r="C32" s="87"/>
      <c r="D32" s="15">
        <f>HLOOKUP($R$6,'参照70円 '!$B$2:$M$66,10,FALSE)</f>
        <v>0</v>
      </c>
      <c r="E32" s="74">
        <f t="shared" si="1"/>
        <v>0</v>
      </c>
      <c r="F32" s="85"/>
      <c r="G32" s="69">
        <f>HLOOKUP($R$6,'参照150円（課税免除）'!$B$3:$M$68,10,FALSE)</f>
        <v>0</v>
      </c>
      <c r="H32" s="45"/>
      <c r="I32" s="69">
        <f>HLOOKUP($R$6,'参照70円  (課税免除)'!$B$3:$M$68,10,FALSE)</f>
        <v>0</v>
      </c>
      <c r="J32" s="45"/>
      <c r="K32" s="4">
        <v>25</v>
      </c>
      <c r="L32" s="76">
        <f>HLOOKUP($R$6,参照150円!$B$2:$M$66,26,FALSE)</f>
        <v>0</v>
      </c>
      <c r="M32" s="73"/>
      <c r="N32" s="76">
        <f>HLOOKUP($R$6,'参照70円 '!$B$2:$M$66,26,FALSE)</f>
        <v>0</v>
      </c>
      <c r="O32" s="73"/>
      <c r="P32" s="74">
        <f t="shared" si="0"/>
        <v>0</v>
      </c>
      <c r="Q32" s="73"/>
      <c r="R32" s="72">
        <f>HLOOKUP($R$6,'参照150円（課税免除）'!$B$3:$M$68,26,FALSE)</f>
        <v>0</v>
      </c>
      <c r="S32" s="73"/>
      <c r="T32" s="69">
        <f>HLOOKUP($R$6,'参照70円  (課税免除)'!$B$3:$M$68,26,FALSE)</f>
        <v>0</v>
      </c>
      <c r="U32" s="48"/>
    </row>
    <row r="33" spans="1:21" ht="18" customHeight="1" x14ac:dyDescent="0.15">
      <c r="A33" s="3">
        <v>10</v>
      </c>
      <c r="B33" s="87">
        <f>HLOOKUP($R$6,参照150円!$B$2:$M$66,11,FALSE)</f>
        <v>0</v>
      </c>
      <c r="C33" s="87"/>
      <c r="D33" s="15">
        <f>HLOOKUP($R$6,'参照70円 '!$B$2:$M$66,11,FALSE)</f>
        <v>0</v>
      </c>
      <c r="E33" s="74">
        <f t="shared" si="1"/>
        <v>0</v>
      </c>
      <c r="F33" s="85"/>
      <c r="G33" s="69">
        <f>HLOOKUP($R$6,'参照150円（課税免除）'!$B$3:$M$68,11,FALSE)</f>
        <v>0</v>
      </c>
      <c r="H33" s="45"/>
      <c r="I33" s="69">
        <f>HLOOKUP($R$6,'参照70円  (課税免除)'!$B$3:$M$68,11,FALSE)</f>
        <v>0</v>
      </c>
      <c r="J33" s="45"/>
      <c r="K33" s="4">
        <v>26</v>
      </c>
      <c r="L33" s="76">
        <f>HLOOKUP($R$6,参照150円!$B$2:$M$66,27,FALSE)</f>
        <v>0</v>
      </c>
      <c r="M33" s="73"/>
      <c r="N33" s="76">
        <f>HLOOKUP($R$6,'参照70円 '!$B$2:$M$66,27,FALSE)</f>
        <v>0</v>
      </c>
      <c r="O33" s="73"/>
      <c r="P33" s="74">
        <f t="shared" si="0"/>
        <v>0</v>
      </c>
      <c r="Q33" s="73"/>
      <c r="R33" s="72">
        <f>HLOOKUP($R$6,'参照150円（課税免除）'!$B$3:$M$68,27,FALSE)</f>
        <v>0</v>
      </c>
      <c r="S33" s="73"/>
      <c r="T33" s="69">
        <f>HLOOKUP($R$6,'参照70円  (課税免除)'!$B$3:$M$68,27,FALSE)</f>
        <v>0</v>
      </c>
      <c r="U33" s="48"/>
    </row>
    <row r="34" spans="1:21" ht="18" customHeight="1" x14ac:dyDescent="0.15">
      <c r="A34" s="3">
        <v>11</v>
      </c>
      <c r="B34" s="87">
        <f>HLOOKUP($R$6,参照150円!$B$2:$M$66,12,FALSE)</f>
        <v>0</v>
      </c>
      <c r="C34" s="87"/>
      <c r="D34" s="15">
        <f>HLOOKUP($R$6,'参照70円 '!$B$2:$M$66,12,FALSE)</f>
        <v>0</v>
      </c>
      <c r="E34" s="74">
        <f t="shared" si="1"/>
        <v>0</v>
      </c>
      <c r="F34" s="85"/>
      <c r="G34" s="69">
        <f>HLOOKUP($R$6,'参照150円（課税免除）'!$B$3:$M$68,12,FALSE)</f>
        <v>0</v>
      </c>
      <c r="H34" s="45"/>
      <c r="I34" s="69">
        <f>HLOOKUP($R$6,'参照70円  (課税免除)'!$B$3:$M$68,12,FALSE)</f>
        <v>0</v>
      </c>
      <c r="J34" s="45"/>
      <c r="K34" s="4">
        <v>27</v>
      </c>
      <c r="L34" s="76">
        <f>HLOOKUP($R$6,参照150円!$B$2:$M$66,28,FALSE)</f>
        <v>0</v>
      </c>
      <c r="M34" s="73"/>
      <c r="N34" s="76">
        <f>HLOOKUP($R$6,'参照70円 '!$B$2:$M$66,28,FALSE)</f>
        <v>0</v>
      </c>
      <c r="O34" s="73"/>
      <c r="P34" s="74">
        <f t="shared" si="0"/>
        <v>0</v>
      </c>
      <c r="Q34" s="73"/>
      <c r="R34" s="72">
        <f>HLOOKUP($R$6,'参照150円（課税免除）'!$B$3:$M$68,28,FALSE)</f>
        <v>0</v>
      </c>
      <c r="S34" s="73"/>
      <c r="T34" s="69">
        <f>HLOOKUP($R$6,'参照70円  (課税免除)'!$B$3:$M$68,28,FALSE)</f>
        <v>0</v>
      </c>
      <c r="U34" s="48"/>
    </row>
    <row r="35" spans="1:21" ht="18" customHeight="1" x14ac:dyDescent="0.15">
      <c r="A35" s="3">
        <v>12</v>
      </c>
      <c r="B35" s="87">
        <f>HLOOKUP($R$6,参照150円!$B$2:$M$66,13,FALSE)</f>
        <v>0</v>
      </c>
      <c r="C35" s="87"/>
      <c r="D35" s="15">
        <f>HLOOKUP($R$6,'参照70円 '!$B$2:$M$66,13,FALSE)</f>
        <v>0</v>
      </c>
      <c r="E35" s="74">
        <f t="shared" si="1"/>
        <v>0</v>
      </c>
      <c r="F35" s="85"/>
      <c r="G35" s="69">
        <f>HLOOKUP($R$6,'参照150円（課税免除）'!$B$3:$M$68,13,FALSE)</f>
        <v>0</v>
      </c>
      <c r="H35" s="45"/>
      <c r="I35" s="69">
        <f>HLOOKUP($R$6,'参照70円  (課税免除)'!$B$3:$M$68,13,FALSE)</f>
        <v>0</v>
      </c>
      <c r="J35" s="45"/>
      <c r="K35" s="4">
        <v>28</v>
      </c>
      <c r="L35" s="76">
        <f>HLOOKUP($R$6,参照150円!$B$2:$M$66,29,FALSE)</f>
        <v>0</v>
      </c>
      <c r="M35" s="73"/>
      <c r="N35" s="76">
        <f>HLOOKUP($R$6,'参照70円 '!$B$2:$M$66,29,FALSE)</f>
        <v>0</v>
      </c>
      <c r="O35" s="73"/>
      <c r="P35" s="74">
        <f t="shared" si="0"/>
        <v>0</v>
      </c>
      <c r="Q35" s="73"/>
      <c r="R35" s="72">
        <f>HLOOKUP($R$6,'参照150円（課税免除）'!$B$3:$M$68,29,FALSE)</f>
        <v>0</v>
      </c>
      <c r="S35" s="73"/>
      <c r="T35" s="69">
        <f>HLOOKUP($R$6,'参照70円  (課税免除)'!$B$3:$M$68,29,FALSE)</f>
        <v>0</v>
      </c>
      <c r="U35" s="48"/>
    </row>
    <row r="36" spans="1:21" ht="18" customHeight="1" x14ac:dyDescent="0.15">
      <c r="A36" s="3">
        <v>13</v>
      </c>
      <c r="B36" s="87">
        <f>HLOOKUP($R$6,参照150円!$B$2:$M$66,14,FALSE)</f>
        <v>0</v>
      </c>
      <c r="C36" s="87"/>
      <c r="D36" s="15">
        <f>HLOOKUP($R$6,'参照70円 '!$B$2:$M$66,14,FALSE)</f>
        <v>0</v>
      </c>
      <c r="E36" s="74">
        <f t="shared" si="1"/>
        <v>0</v>
      </c>
      <c r="F36" s="85"/>
      <c r="G36" s="69">
        <f>HLOOKUP($R$6,'参照150円（課税免除）'!$B$3:$M$68,14,FALSE)</f>
        <v>0</v>
      </c>
      <c r="H36" s="45"/>
      <c r="I36" s="69">
        <f>HLOOKUP($R$6,'参照70円  (課税免除)'!$B$3:$M$68,14,FALSE)</f>
        <v>0</v>
      </c>
      <c r="J36" s="45"/>
      <c r="K36" s="4">
        <v>29</v>
      </c>
      <c r="L36" s="76">
        <f>HLOOKUP($R$6,参照150円!$B$2:$M$66,30,FALSE)</f>
        <v>0</v>
      </c>
      <c r="M36" s="73"/>
      <c r="N36" s="76">
        <f>HLOOKUP($R$6,'参照70円 '!$B$2:$M$66,30,FALSE)</f>
        <v>0</v>
      </c>
      <c r="O36" s="73"/>
      <c r="P36" s="74">
        <f t="shared" si="0"/>
        <v>0</v>
      </c>
      <c r="Q36" s="73"/>
      <c r="R36" s="72">
        <f>HLOOKUP($R$6,'参照150円（課税免除）'!$B$3:$M$68,30,FALSE)</f>
        <v>0</v>
      </c>
      <c r="S36" s="73"/>
      <c r="T36" s="69">
        <f>HLOOKUP($R$6,'参照70円  (課税免除)'!$B$3:$M$68,30,FALSE)</f>
        <v>0</v>
      </c>
      <c r="U36" s="48"/>
    </row>
    <row r="37" spans="1:21" ht="18" customHeight="1" x14ac:dyDescent="0.15">
      <c r="A37" s="3">
        <v>14</v>
      </c>
      <c r="B37" s="87">
        <f>HLOOKUP($R$6,参照150円!$B$2:$M$66,15,FALSE)</f>
        <v>0</v>
      </c>
      <c r="C37" s="87"/>
      <c r="D37" s="15">
        <f>HLOOKUP($R$6,'参照70円 '!$B$2:$M$66,15,FALSE)</f>
        <v>0</v>
      </c>
      <c r="E37" s="74">
        <f t="shared" si="1"/>
        <v>0</v>
      </c>
      <c r="F37" s="85"/>
      <c r="G37" s="69">
        <f>HLOOKUP($R$6,'参照150円（課税免除）'!$B$3:$M$68,15,FALSE)</f>
        <v>0</v>
      </c>
      <c r="H37" s="45"/>
      <c r="I37" s="69">
        <f>HLOOKUP($R$6,'参照70円  (課税免除)'!$B$3:$M$68,15,FALSE)</f>
        <v>0</v>
      </c>
      <c r="J37" s="45"/>
      <c r="K37" s="4">
        <v>30</v>
      </c>
      <c r="L37" s="76">
        <f>HLOOKUP($R$6,参照150円!$B$2:$M$66,31,FALSE)</f>
        <v>0</v>
      </c>
      <c r="M37" s="73"/>
      <c r="N37" s="76">
        <f>HLOOKUP($R$6,'参照70円 '!$B$2:$M$66,31,FALSE)</f>
        <v>0</v>
      </c>
      <c r="O37" s="73"/>
      <c r="P37" s="74">
        <f t="shared" si="0"/>
        <v>0</v>
      </c>
      <c r="Q37" s="73"/>
      <c r="R37" s="72">
        <f>HLOOKUP($R$6,'参照150円（課税免除）'!$B$3:$M$68,31,FALSE)</f>
        <v>0</v>
      </c>
      <c r="S37" s="73"/>
      <c r="T37" s="69">
        <f>HLOOKUP($R$6,'参照70円  (課税免除)'!$B$3:$M$68,31,FALSE)</f>
        <v>0</v>
      </c>
      <c r="U37" s="48"/>
    </row>
    <row r="38" spans="1:21" ht="18" customHeight="1" x14ac:dyDescent="0.15">
      <c r="A38" s="3">
        <v>15</v>
      </c>
      <c r="B38" s="87">
        <f>HLOOKUP($R$6,参照150円!$B$2:$M$66,16,FALSE)</f>
        <v>0</v>
      </c>
      <c r="C38" s="87"/>
      <c r="D38" s="15">
        <f>HLOOKUP($R$6,'参照70円 '!$B$2:$M$66,16,FALSE)</f>
        <v>0</v>
      </c>
      <c r="E38" s="74">
        <f t="shared" si="1"/>
        <v>0</v>
      </c>
      <c r="F38" s="85"/>
      <c r="G38" s="69">
        <f>HLOOKUP($R$6,'参照150円（課税免除）'!$B$3:$M$68,16,FALSE)</f>
        <v>0</v>
      </c>
      <c r="H38" s="45"/>
      <c r="I38" s="69">
        <f>HLOOKUP($R$6,'参照70円  (課税免除)'!$B$3:$M$68,16,FALSE)</f>
        <v>0</v>
      </c>
      <c r="J38" s="45"/>
      <c r="K38" s="4">
        <v>31</v>
      </c>
      <c r="L38" s="76">
        <f>HLOOKUP($R$6,参照150円!$B$2:$M$66,32,FALSE)</f>
        <v>0</v>
      </c>
      <c r="M38" s="73"/>
      <c r="N38" s="76">
        <f>HLOOKUP($R$6,'参照70円 '!$B$2:$M$66,32,FALSE)</f>
        <v>0</v>
      </c>
      <c r="O38" s="73"/>
      <c r="P38" s="74">
        <f t="shared" si="0"/>
        <v>0</v>
      </c>
      <c r="Q38" s="73"/>
      <c r="R38" s="72">
        <f>HLOOKUP($R$6,'参照150円（課税免除）'!$B$3:$M$68,32,FALSE)</f>
        <v>0</v>
      </c>
      <c r="S38" s="73"/>
      <c r="T38" s="69">
        <f>HLOOKUP($R$6,'参照70円  (課税免除)'!$B$3:$M$68,32,FALSE)</f>
        <v>0</v>
      </c>
      <c r="U38" s="48"/>
    </row>
    <row r="39" spans="1:21" ht="18" customHeight="1" thickBot="1" x14ac:dyDescent="0.2">
      <c r="A39" s="12">
        <v>16</v>
      </c>
      <c r="B39" s="93">
        <f>HLOOKUP($R$6,参照150円!$B$2:$M$66,17,FALSE)</f>
        <v>0</v>
      </c>
      <c r="C39" s="93"/>
      <c r="D39" s="16">
        <f>HLOOKUP($R$6,'参照70円 '!$B$2:$M$66,17,FALSE)</f>
        <v>0</v>
      </c>
      <c r="E39" s="75">
        <f>B39*$B$23+D39*$D$23</f>
        <v>0</v>
      </c>
      <c r="F39" s="92"/>
      <c r="G39" s="58">
        <f>HLOOKUP($R$6,'参照150円（課税免除）'!$B$3:$M$68,17,FALSE)</f>
        <v>0</v>
      </c>
      <c r="H39" s="79"/>
      <c r="I39" s="58">
        <f>HLOOKUP($R$6,'参照70円  (課税免除)'!$B$3:$M$68,17,FALSE)</f>
        <v>0</v>
      </c>
      <c r="J39" s="79"/>
      <c r="K39" s="13" t="s">
        <v>13</v>
      </c>
      <c r="L39" s="70">
        <f>SUM(B24:C39,L24:L38)</f>
        <v>0</v>
      </c>
      <c r="M39" s="71"/>
      <c r="N39" s="70">
        <f>SUM(D24:D39,N24:N38)</f>
        <v>0</v>
      </c>
      <c r="O39" s="71"/>
      <c r="P39" s="75">
        <f>SUM(E24:F39,P24:P38)</f>
        <v>0</v>
      </c>
      <c r="Q39" s="71"/>
      <c r="R39" s="70">
        <f>SUM(G24:G39,R24:R38)</f>
        <v>0</v>
      </c>
      <c r="S39" s="71"/>
      <c r="T39" s="58">
        <f>SUM(I24:I39,T24:T38)</f>
        <v>0</v>
      </c>
      <c r="U39" s="59"/>
    </row>
    <row r="40" spans="1:21" ht="8.25" customHeight="1" x14ac:dyDescent="0.15"/>
    <row r="41" spans="1:21" ht="16.5" customHeight="1" x14ac:dyDescent="0.15">
      <c r="A41" t="s">
        <v>14</v>
      </c>
      <c r="B41" t="s">
        <v>15</v>
      </c>
    </row>
    <row r="42" spans="1:21" ht="16.5" customHeight="1" x14ac:dyDescent="0.15">
      <c r="B42" t="s">
        <v>18</v>
      </c>
    </row>
    <row r="43" spans="1:21" x14ac:dyDescent="0.15">
      <c r="B43" t="s">
        <v>22</v>
      </c>
    </row>
    <row r="44" spans="1:21" x14ac:dyDescent="0.15">
      <c r="B44" t="s">
        <v>23</v>
      </c>
    </row>
    <row r="45" spans="1:21" x14ac:dyDescent="0.15">
      <c r="B45" t="s">
        <v>24</v>
      </c>
    </row>
    <row r="46" spans="1:21" x14ac:dyDescent="0.15">
      <c r="B46" t="s">
        <v>25</v>
      </c>
    </row>
    <row r="47" spans="1:21" x14ac:dyDescent="0.15">
      <c r="B47" t="s">
        <v>26</v>
      </c>
    </row>
  </sheetData>
  <mergeCells count="189">
    <mergeCell ref="Q1:U1"/>
    <mergeCell ref="F3:F4"/>
    <mergeCell ref="A3:C4"/>
    <mergeCell ref="D3:E4"/>
    <mergeCell ref="E2:F2"/>
    <mergeCell ref="B2:C2"/>
    <mergeCell ref="D7:M7"/>
    <mergeCell ref="K3:M4"/>
    <mergeCell ref="A22:A23"/>
    <mergeCell ref="K14:Q17"/>
    <mergeCell ref="B23:C23"/>
    <mergeCell ref="A6:C7"/>
    <mergeCell ref="K22:K23"/>
    <mergeCell ref="G22:J22"/>
    <mergeCell ref="F15:G15"/>
    <mergeCell ref="E22:F23"/>
    <mergeCell ref="L22:O22"/>
    <mergeCell ref="A8:F8"/>
    <mergeCell ref="B38:C38"/>
    <mergeCell ref="B39:C39"/>
    <mergeCell ref="B32:C32"/>
    <mergeCell ref="B33:C33"/>
    <mergeCell ref="B34:C34"/>
    <mergeCell ref="B35:C35"/>
    <mergeCell ref="B36:C36"/>
    <mergeCell ref="B37:C37"/>
    <mergeCell ref="A5:C5"/>
    <mergeCell ref="E39:F39"/>
    <mergeCell ref="E32:F32"/>
    <mergeCell ref="E33:F33"/>
    <mergeCell ref="E34:F34"/>
    <mergeCell ref="E35:F35"/>
    <mergeCell ref="E36:F36"/>
    <mergeCell ref="E38:F38"/>
    <mergeCell ref="E37:F37"/>
    <mergeCell ref="E30:F30"/>
    <mergeCell ref="E31:F31"/>
    <mergeCell ref="E24:F24"/>
    <mergeCell ref="E25:F25"/>
    <mergeCell ref="G2:Q2"/>
    <mergeCell ref="A20:U20"/>
    <mergeCell ref="B28:C28"/>
    <mergeCell ref="B29:C29"/>
    <mergeCell ref="B30:C30"/>
    <mergeCell ref="B31:C31"/>
    <mergeCell ref="E26:F26"/>
    <mergeCell ref="B22:D22"/>
    <mergeCell ref="R6:U7"/>
    <mergeCell ref="E28:F28"/>
    <mergeCell ref="B11:F11"/>
    <mergeCell ref="D6:M6"/>
    <mergeCell ref="E29:F29"/>
    <mergeCell ref="B24:C24"/>
    <mergeCell ref="B25:C25"/>
    <mergeCell ref="B26:C26"/>
    <mergeCell ref="B27:C27"/>
    <mergeCell ref="H8:I8"/>
    <mergeCell ref="S8:T8"/>
    <mergeCell ref="G23:H23"/>
    <mergeCell ref="G24:H24"/>
    <mergeCell ref="G25:H25"/>
    <mergeCell ref="G26:H26"/>
    <mergeCell ref="R25:S25"/>
    <mergeCell ref="R26:S26"/>
    <mergeCell ref="R22:U22"/>
    <mergeCell ref="E27:F27"/>
    <mergeCell ref="G39:H39"/>
    <mergeCell ref="I23:J23"/>
    <mergeCell ref="I24:J24"/>
    <mergeCell ref="I25:J25"/>
    <mergeCell ref="I26:J26"/>
    <mergeCell ref="I27:J27"/>
    <mergeCell ref="I28:J28"/>
    <mergeCell ref="I29:J29"/>
    <mergeCell ref="I30:J30"/>
    <mergeCell ref="I31:J31"/>
    <mergeCell ref="G33:H33"/>
    <mergeCell ref="G34:H34"/>
    <mergeCell ref="G35:H35"/>
    <mergeCell ref="G36:H36"/>
    <mergeCell ref="G37:H37"/>
    <mergeCell ref="G38:H38"/>
    <mergeCell ref="G27:H27"/>
    <mergeCell ref="G28:H28"/>
    <mergeCell ref="G29:H29"/>
    <mergeCell ref="G30:H30"/>
    <mergeCell ref="G31:H31"/>
    <mergeCell ref="G32:H32"/>
    <mergeCell ref="L29:M29"/>
    <mergeCell ref="L30:M30"/>
    <mergeCell ref="L31:M31"/>
    <mergeCell ref="L32:M32"/>
    <mergeCell ref="I38:J38"/>
    <mergeCell ref="I39:J39"/>
    <mergeCell ref="L23:M23"/>
    <mergeCell ref="N23:O23"/>
    <mergeCell ref="L24:M24"/>
    <mergeCell ref="N24:O24"/>
    <mergeCell ref="L25:M25"/>
    <mergeCell ref="N25:O25"/>
    <mergeCell ref="L26:M26"/>
    <mergeCell ref="N26:O26"/>
    <mergeCell ref="I32:J32"/>
    <mergeCell ref="I33:J33"/>
    <mergeCell ref="I34:J34"/>
    <mergeCell ref="I35:J35"/>
    <mergeCell ref="I36:J36"/>
    <mergeCell ref="I37:J37"/>
    <mergeCell ref="P22:Q23"/>
    <mergeCell ref="R24:S24"/>
    <mergeCell ref="P24:Q24"/>
    <mergeCell ref="P25:Q25"/>
    <mergeCell ref="P26:Q26"/>
    <mergeCell ref="P27:Q27"/>
    <mergeCell ref="L39:M39"/>
    <mergeCell ref="N27:O27"/>
    <mergeCell ref="N28:O28"/>
    <mergeCell ref="N29:O29"/>
    <mergeCell ref="N30:O30"/>
    <mergeCell ref="N31:O31"/>
    <mergeCell ref="N32:O32"/>
    <mergeCell ref="N33:O33"/>
    <mergeCell ref="N34:O34"/>
    <mergeCell ref="N35:O35"/>
    <mergeCell ref="L33:M33"/>
    <mergeCell ref="L34:M34"/>
    <mergeCell ref="L35:M35"/>
    <mergeCell ref="L36:M36"/>
    <mergeCell ref="L37:M37"/>
    <mergeCell ref="L38:M38"/>
    <mergeCell ref="L27:M27"/>
    <mergeCell ref="L28:M28"/>
    <mergeCell ref="P39:Q39"/>
    <mergeCell ref="P28:Q28"/>
    <mergeCell ref="P29:Q29"/>
    <mergeCell ref="P30:Q30"/>
    <mergeCell ref="P31:Q31"/>
    <mergeCell ref="P32:Q32"/>
    <mergeCell ref="P33:Q33"/>
    <mergeCell ref="N36:O36"/>
    <mergeCell ref="N37:O37"/>
    <mergeCell ref="N38:O38"/>
    <mergeCell ref="N39:O39"/>
    <mergeCell ref="R37:S37"/>
    <mergeCell ref="R38:S38"/>
    <mergeCell ref="R27:S27"/>
    <mergeCell ref="R28:S28"/>
    <mergeCell ref="R29:S29"/>
    <mergeCell ref="R30:S30"/>
    <mergeCell ref="R31:S31"/>
    <mergeCell ref="R32:S32"/>
    <mergeCell ref="P34:Q34"/>
    <mergeCell ref="P35:Q35"/>
    <mergeCell ref="P36:Q36"/>
    <mergeCell ref="P37:Q37"/>
    <mergeCell ref="P38:Q38"/>
    <mergeCell ref="T28:U28"/>
    <mergeCell ref="T29:U29"/>
    <mergeCell ref="T30:U30"/>
    <mergeCell ref="T31:U31"/>
    <mergeCell ref="T32:U32"/>
    <mergeCell ref="R33:S33"/>
    <mergeCell ref="R34:S34"/>
    <mergeCell ref="R35:S35"/>
    <mergeCell ref="R36:S36"/>
    <mergeCell ref="N3:O3"/>
    <mergeCell ref="N4:O4"/>
    <mergeCell ref="P3:U3"/>
    <mergeCell ref="P4:U4"/>
    <mergeCell ref="P5:U5"/>
    <mergeCell ref="D5:M5"/>
    <mergeCell ref="G3:J4"/>
    <mergeCell ref="T39:U39"/>
    <mergeCell ref="R23:S23"/>
    <mergeCell ref="T23:U23"/>
    <mergeCell ref="P6:Q7"/>
    <mergeCell ref="N6:O7"/>
    <mergeCell ref="N5:O5"/>
    <mergeCell ref="T33:U33"/>
    <mergeCell ref="T34:U34"/>
    <mergeCell ref="T35:U35"/>
    <mergeCell ref="T36:U36"/>
    <mergeCell ref="T37:U37"/>
    <mergeCell ref="T38:U38"/>
    <mergeCell ref="R39:S39"/>
    <mergeCell ref="T24:U24"/>
    <mergeCell ref="T25:U25"/>
    <mergeCell ref="T26:U26"/>
    <mergeCell ref="T27:U27"/>
  </mergeCells>
  <phoneticPr fontId="1"/>
  <printOptions horizontalCentered="1"/>
  <pageMargins left="0" right="0" top="0" bottom="0" header="0.51181102362204722" footer="0.51181102362204722"/>
  <pageSetup paperSize="9"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1CDA6-80B5-4E2C-9F03-DE0882568018}">
  <sheetPr>
    <tabColor rgb="FFFF0000"/>
  </sheetPr>
  <dimension ref="A1:M34"/>
  <sheetViews>
    <sheetView zoomScaleNormal="100" workbookViewId="0">
      <selection activeCell="D19" sqref="D19"/>
    </sheetView>
  </sheetViews>
  <sheetFormatPr defaultRowHeight="13.5" x14ac:dyDescent="0.15"/>
  <cols>
    <col min="1" max="1" width="7.75" customWidth="1"/>
  </cols>
  <sheetData>
    <row r="1" spans="1:13" x14ac:dyDescent="0.15">
      <c r="A1" s="121">
        <f>入湯税申告書!P6</f>
        <v>7</v>
      </c>
      <c r="B1" s="121"/>
      <c r="C1" t="s">
        <v>17</v>
      </c>
    </row>
    <row r="2" spans="1:13" x14ac:dyDescent="0.15">
      <c r="A2" s="30">
        <v>150</v>
      </c>
      <c r="B2" s="17">
        <v>4</v>
      </c>
      <c r="C2" s="17">
        <v>5</v>
      </c>
      <c r="D2" s="17">
        <v>6</v>
      </c>
      <c r="E2" s="17">
        <v>7</v>
      </c>
      <c r="F2" s="17">
        <v>8</v>
      </c>
      <c r="G2" s="17">
        <v>9</v>
      </c>
      <c r="H2" s="17">
        <v>10</v>
      </c>
      <c r="I2" s="17">
        <v>11</v>
      </c>
      <c r="J2" s="17">
        <v>12</v>
      </c>
      <c r="K2" s="17">
        <v>1</v>
      </c>
      <c r="L2" s="17">
        <v>2</v>
      </c>
      <c r="M2" s="17">
        <v>3</v>
      </c>
    </row>
    <row r="3" spans="1:13" x14ac:dyDescent="0.15">
      <c r="A3" s="18">
        <v>1</v>
      </c>
      <c r="B3" s="19"/>
      <c r="C3" s="19"/>
      <c r="D3" s="19"/>
      <c r="E3" s="19"/>
      <c r="F3" s="19"/>
      <c r="G3" s="19"/>
      <c r="H3" s="19"/>
      <c r="I3" s="19"/>
      <c r="J3" s="19"/>
      <c r="K3" s="19"/>
      <c r="L3" s="19"/>
      <c r="M3" s="19"/>
    </row>
    <row r="4" spans="1:13" x14ac:dyDescent="0.15">
      <c r="A4" s="18">
        <v>2</v>
      </c>
      <c r="B4" s="19"/>
      <c r="C4" s="19"/>
      <c r="D4" s="19"/>
      <c r="E4" s="19"/>
      <c r="F4" s="19"/>
      <c r="G4" s="19"/>
      <c r="H4" s="19"/>
      <c r="I4" s="19"/>
      <c r="J4" s="19"/>
      <c r="K4" s="19"/>
      <c r="L4" s="19"/>
      <c r="M4" s="19"/>
    </row>
    <row r="5" spans="1:13" x14ac:dyDescent="0.15">
      <c r="A5" s="18">
        <v>3</v>
      </c>
      <c r="B5" s="19"/>
      <c r="C5" s="19"/>
      <c r="D5" s="19"/>
      <c r="E5" s="19"/>
      <c r="F5" s="19"/>
      <c r="G5" s="19"/>
      <c r="H5" s="19"/>
      <c r="I5" s="19"/>
      <c r="J5" s="19"/>
      <c r="K5" s="19"/>
      <c r="L5" s="19"/>
      <c r="M5" s="19"/>
    </row>
    <row r="6" spans="1:13" x14ac:dyDescent="0.15">
      <c r="A6" s="18">
        <v>4</v>
      </c>
      <c r="B6" s="19"/>
      <c r="C6" s="19"/>
      <c r="D6" s="19"/>
      <c r="E6" s="19"/>
      <c r="F6" s="19"/>
      <c r="G6" s="19"/>
      <c r="H6" s="19"/>
      <c r="I6" s="19"/>
      <c r="J6" s="19"/>
      <c r="K6" s="19"/>
      <c r="L6" s="19"/>
      <c r="M6" s="19"/>
    </row>
    <row r="7" spans="1:13" x14ac:dyDescent="0.15">
      <c r="A7" s="18">
        <v>5</v>
      </c>
      <c r="B7" s="19"/>
      <c r="C7" s="19"/>
      <c r="D7" s="19"/>
      <c r="E7" s="19"/>
      <c r="F7" s="19"/>
      <c r="G7" s="19"/>
      <c r="H7" s="19"/>
      <c r="I7" s="19"/>
      <c r="J7" s="19"/>
      <c r="K7" s="19"/>
      <c r="L7" s="19"/>
      <c r="M7" s="19"/>
    </row>
    <row r="8" spans="1:13" x14ac:dyDescent="0.15">
      <c r="A8" s="18">
        <v>6</v>
      </c>
      <c r="B8" s="19"/>
      <c r="C8" s="19"/>
      <c r="D8" s="19"/>
      <c r="E8" s="19"/>
      <c r="F8" s="19"/>
      <c r="G8" s="19"/>
      <c r="H8" s="19"/>
      <c r="I8" s="19"/>
      <c r="J8" s="19"/>
      <c r="K8" s="19"/>
      <c r="L8" s="19"/>
      <c r="M8" s="19"/>
    </row>
    <row r="9" spans="1:13" x14ac:dyDescent="0.15">
      <c r="A9" s="18">
        <v>7</v>
      </c>
      <c r="B9" s="19"/>
      <c r="C9" s="19"/>
      <c r="D9" s="19"/>
      <c r="E9" s="19"/>
      <c r="F9" s="19"/>
      <c r="G9" s="19"/>
      <c r="H9" s="19"/>
      <c r="I9" s="19"/>
      <c r="J9" s="19"/>
      <c r="K9" s="19"/>
      <c r="L9" s="19"/>
      <c r="M9" s="19"/>
    </row>
    <row r="10" spans="1:13" x14ac:dyDescent="0.15">
      <c r="A10" s="18">
        <v>8</v>
      </c>
      <c r="B10" s="19"/>
      <c r="C10" s="19"/>
      <c r="D10" s="19"/>
      <c r="E10" s="19"/>
      <c r="F10" s="19"/>
      <c r="G10" s="19"/>
      <c r="H10" s="19"/>
      <c r="I10" s="19"/>
      <c r="J10" s="19"/>
      <c r="K10" s="19"/>
      <c r="L10" s="19"/>
      <c r="M10" s="19"/>
    </row>
    <row r="11" spans="1:13" x14ac:dyDescent="0.15">
      <c r="A11" s="18">
        <v>9</v>
      </c>
      <c r="B11" s="19"/>
      <c r="C11" s="19"/>
      <c r="D11" s="19"/>
      <c r="E11" s="19"/>
      <c r="F11" s="19"/>
      <c r="G11" s="19"/>
      <c r="H11" s="19"/>
      <c r="I11" s="19"/>
      <c r="J11" s="19"/>
      <c r="K11" s="19"/>
      <c r="L11" s="19"/>
      <c r="M11" s="19"/>
    </row>
    <row r="12" spans="1:13" x14ac:dyDescent="0.15">
      <c r="A12" s="18">
        <v>10</v>
      </c>
      <c r="B12" s="19"/>
      <c r="C12" s="19"/>
      <c r="D12" s="19"/>
      <c r="E12" s="19"/>
      <c r="F12" s="19"/>
      <c r="G12" s="19"/>
      <c r="H12" s="19"/>
      <c r="I12" s="19"/>
      <c r="J12" s="19"/>
      <c r="K12" s="19"/>
      <c r="L12" s="19"/>
      <c r="M12" s="19"/>
    </row>
    <row r="13" spans="1:13" x14ac:dyDescent="0.15">
      <c r="A13" s="18">
        <v>11</v>
      </c>
      <c r="B13" s="19"/>
      <c r="C13" s="19"/>
      <c r="D13" s="19"/>
      <c r="E13" s="19"/>
      <c r="F13" s="19"/>
      <c r="G13" s="19"/>
      <c r="H13" s="19"/>
      <c r="I13" s="19"/>
      <c r="J13" s="19"/>
      <c r="K13" s="19"/>
      <c r="L13" s="19"/>
      <c r="M13" s="19"/>
    </row>
    <row r="14" spans="1:13" x14ac:dyDescent="0.15">
      <c r="A14" s="18">
        <v>12</v>
      </c>
      <c r="B14" s="19"/>
      <c r="C14" s="19"/>
      <c r="D14" s="19"/>
      <c r="E14" s="19"/>
      <c r="F14" s="19"/>
      <c r="G14" s="19"/>
      <c r="H14" s="19"/>
      <c r="I14" s="19"/>
      <c r="J14" s="19"/>
      <c r="K14" s="19"/>
      <c r="L14" s="19"/>
      <c r="M14" s="19"/>
    </row>
    <row r="15" spans="1:13" x14ac:dyDescent="0.15">
      <c r="A15" s="18">
        <v>13</v>
      </c>
      <c r="B15" s="19"/>
      <c r="C15" s="19"/>
      <c r="D15" s="19"/>
      <c r="E15" s="19"/>
      <c r="F15" s="19"/>
      <c r="G15" s="19"/>
      <c r="H15" s="19"/>
      <c r="I15" s="19"/>
      <c r="J15" s="19"/>
      <c r="K15" s="19"/>
      <c r="L15" s="19"/>
      <c r="M15" s="19"/>
    </row>
    <row r="16" spans="1:13" x14ac:dyDescent="0.15">
      <c r="A16" s="18">
        <v>14</v>
      </c>
      <c r="B16" s="19"/>
      <c r="C16" s="19"/>
      <c r="D16" s="19"/>
      <c r="E16" s="19"/>
      <c r="F16" s="19"/>
      <c r="G16" s="19"/>
      <c r="H16" s="19"/>
      <c r="I16" s="19"/>
      <c r="J16" s="19"/>
      <c r="K16" s="19"/>
      <c r="L16" s="19"/>
      <c r="M16" s="19"/>
    </row>
    <row r="17" spans="1:13" ht="14.25" thickBot="1" x14ac:dyDescent="0.2">
      <c r="A17" s="22">
        <v>15</v>
      </c>
      <c r="B17" s="23"/>
      <c r="C17" s="23"/>
      <c r="D17" s="23"/>
      <c r="E17" s="23"/>
      <c r="F17" s="23"/>
      <c r="G17" s="23"/>
      <c r="H17" s="23"/>
      <c r="I17" s="23"/>
      <c r="J17" s="23"/>
      <c r="K17" s="23"/>
      <c r="L17" s="23"/>
      <c r="M17" s="23"/>
    </row>
    <row r="18" spans="1:13" x14ac:dyDescent="0.15">
      <c r="A18" s="20">
        <v>16</v>
      </c>
      <c r="B18" s="21"/>
      <c r="C18" s="21"/>
      <c r="D18" s="21"/>
      <c r="E18" s="21"/>
      <c r="F18" s="21"/>
      <c r="G18" s="21"/>
      <c r="H18" s="21"/>
      <c r="I18" s="21"/>
      <c r="J18" s="21"/>
      <c r="K18" s="21"/>
      <c r="L18" s="21"/>
      <c r="M18" s="21"/>
    </row>
    <row r="19" spans="1:13" x14ac:dyDescent="0.15">
      <c r="A19" s="18">
        <v>17</v>
      </c>
      <c r="B19" s="19"/>
      <c r="C19" s="19"/>
      <c r="D19" s="19"/>
      <c r="E19" s="19"/>
      <c r="F19" s="19"/>
      <c r="G19" s="19"/>
      <c r="H19" s="19"/>
      <c r="I19" s="19"/>
      <c r="J19" s="19"/>
      <c r="K19" s="19"/>
      <c r="L19" s="19"/>
      <c r="M19" s="19"/>
    </row>
    <row r="20" spans="1:13" x14ac:dyDescent="0.15">
      <c r="A20" s="18">
        <v>18</v>
      </c>
      <c r="B20" s="19"/>
      <c r="C20" s="19"/>
      <c r="D20" s="19"/>
      <c r="E20" s="19"/>
      <c r="F20" s="19"/>
      <c r="G20" s="19"/>
      <c r="H20" s="19"/>
      <c r="I20" s="19"/>
      <c r="J20" s="19"/>
      <c r="K20" s="19"/>
      <c r="L20" s="19"/>
      <c r="M20" s="19"/>
    </row>
    <row r="21" spans="1:13" x14ac:dyDescent="0.15">
      <c r="A21" s="18">
        <v>19</v>
      </c>
      <c r="B21" s="19"/>
      <c r="C21" s="19"/>
      <c r="D21" s="19"/>
      <c r="E21" s="19"/>
      <c r="F21" s="19"/>
      <c r="G21" s="19"/>
      <c r="H21" s="19"/>
      <c r="I21" s="19"/>
      <c r="J21" s="19"/>
      <c r="K21" s="19"/>
      <c r="L21" s="19"/>
      <c r="M21" s="19"/>
    </row>
    <row r="22" spans="1:13" x14ac:dyDescent="0.15">
      <c r="A22" s="18">
        <v>20</v>
      </c>
      <c r="B22" s="19"/>
      <c r="C22" s="19"/>
      <c r="D22" s="19"/>
      <c r="E22" s="19"/>
      <c r="F22" s="19"/>
      <c r="G22" s="19"/>
      <c r="H22" s="19"/>
      <c r="I22" s="19"/>
      <c r="J22" s="19"/>
      <c r="K22" s="19"/>
      <c r="L22" s="19"/>
      <c r="M22" s="19"/>
    </row>
    <row r="23" spans="1:13" x14ac:dyDescent="0.15">
      <c r="A23" s="18">
        <v>21</v>
      </c>
      <c r="B23" s="19"/>
      <c r="C23" s="19"/>
      <c r="D23" s="19"/>
      <c r="E23" s="19"/>
      <c r="F23" s="19"/>
      <c r="G23" s="19"/>
      <c r="H23" s="19"/>
      <c r="I23" s="19"/>
      <c r="J23" s="19"/>
      <c r="K23" s="19"/>
      <c r="L23" s="19"/>
      <c r="M23" s="19"/>
    </row>
    <row r="24" spans="1:13" x14ac:dyDescent="0.15">
      <c r="A24" s="18">
        <v>22</v>
      </c>
      <c r="B24" s="19"/>
      <c r="C24" s="19"/>
      <c r="D24" s="19"/>
      <c r="E24" s="19"/>
      <c r="F24" s="19"/>
      <c r="G24" s="19"/>
      <c r="H24" s="19"/>
      <c r="I24" s="19"/>
      <c r="J24" s="19"/>
      <c r="K24" s="19"/>
      <c r="L24" s="19"/>
      <c r="M24" s="19"/>
    </row>
    <row r="25" spans="1:13" x14ac:dyDescent="0.15">
      <c r="A25" s="18">
        <v>23</v>
      </c>
      <c r="B25" s="19"/>
      <c r="C25" s="19"/>
      <c r="D25" s="19"/>
      <c r="E25" s="19"/>
      <c r="F25" s="19"/>
      <c r="G25" s="19"/>
      <c r="H25" s="19"/>
      <c r="I25" s="19"/>
      <c r="J25" s="19"/>
      <c r="K25" s="19"/>
      <c r="L25" s="19"/>
      <c r="M25" s="19"/>
    </row>
    <row r="26" spans="1:13" x14ac:dyDescent="0.15">
      <c r="A26" s="18">
        <v>24</v>
      </c>
      <c r="B26" s="19"/>
      <c r="C26" s="19"/>
      <c r="D26" s="19"/>
      <c r="E26" s="19"/>
      <c r="F26" s="19"/>
      <c r="G26" s="19"/>
      <c r="H26" s="19"/>
      <c r="I26" s="19"/>
      <c r="J26" s="19"/>
      <c r="K26" s="19"/>
      <c r="L26" s="19"/>
      <c r="M26" s="19"/>
    </row>
    <row r="27" spans="1:13" x14ac:dyDescent="0.15">
      <c r="A27" s="18">
        <v>25</v>
      </c>
      <c r="B27" s="19"/>
      <c r="C27" s="19"/>
      <c r="D27" s="19"/>
      <c r="E27" s="19"/>
      <c r="F27" s="19"/>
      <c r="G27" s="19"/>
      <c r="H27" s="19"/>
      <c r="I27" s="19"/>
      <c r="J27" s="19"/>
      <c r="K27" s="19"/>
      <c r="L27" s="19"/>
      <c r="M27" s="19"/>
    </row>
    <row r="28" spans="1:13" x14ac:dyDescent="0.15">
      <c r="A28" s="18">
        <v>26</v>
      </c>
      <c r="B28" s="19"/>
      <c r="C28" s="19"/>
      <c r="D28" s="19"/>
      <c r="E28" s="19"/>
      <c r="F28" s="19"/>
      <c r="G28" s="19"/>
      <c r="H28" s="19"/>
      <c r="I28" s="19"/>
      <c r="J28" s="19"/>
      <c r="K28" s="19"/>
      <c r="L28" s="19"/>
      <c r="M28" s="19"/>
    </row>
    <row r="29" spans="1:13" x14ac:dyDescent="0.15">
      <c r="A29" s="18">
        <v>27</v>
      </c>
      <c r="B29" s="19"/>
      <c r="C29" s="19"/>
      <c r="D29" s="19"/>
      <c r="E29" s="19"/>
      <c r="F29" s="19"/>
      <c r="G29" s="19"/>
      <c r="H29" s="19"/>
      <c r="I29" s="19"/>
      <c r="J29" s="19"/>
      <c r="K29" s="19"/>
      <c r="L29" s="19"/>
      <c r="M29" s="19"/>
    </row>
    <row r="30" spans="1:13" x14ac:dyDescent="0.15">
      <c r="A30" s="18">
        <v>28</v>
      </c>
      <c r="B30" s="19"/>
      <c r="C30" s="19"/>
      <c r="D30" s="19"/>
      <c r="E30" s="19"/>
      <c r="F30" s="19"/>
      <c r="G30" s="19"/>
      <c r="H30" s="19"/>
      <c r="I30" s="19"/>
      <c r="J30" s="19"/>
      <c r="K30" s="19"/>
      <c r="L30" s="19"/>
      <c r="M30" s="19"/>
    </row>
    <row r="31" spans="1:13" x14ac:dyDescent="0.15">
      <c r="A31" s="18">
        <v>29</v>
      </c>
      <c r="B31" s="19"/>
      <c r="C31" s="19"/>
      <c r="D31" s="19"/>
      <c r="E31" s="19"/>
      <c r="F31" s="19"/>
      <c r="G31" s="19"/>
      <c r="H31" s="19"/>
      <c r="I31" s="19"/>
      <c r="J31" s="19"/>
      <c r="K31" s="19"/>
      <c r="L31" s="19"/>
      <c r="M31" s="19"/>
    </row>
    <row r="32" spans="1:13" x14ac:dyDescent="0.15">
      <c r="A32" s="18">
        <v>30</v>
      </c>
      <c r="B32" s="19"/>
      <c r="C32" s="19"/>
      <c r="D32" s="19"/>
      <c r="E32" s="19"/>
      <c r="F32" s="19"/>
      <c r="G32" s="19"/>
      <c r="H32" s="19"/>
      <c r="I32" s="19"/>
      <c r="J32" s="19"/>
      <c r="K32" s="19"/>
      <c r="L32" s="19"/>
      <c r="M32" s="19"/>
    </row>
    <row r="33" spans="1:13" x14ac:dyDescent="0.15">
      <c r="A33" s="18">
        <v>31</v>
      </c>
      <c r="B33" s="19"/>
      <c r="C33" s="19"/>
      <c r="D33" s="19"/>
      <c r="E33" s="19"/>
      <c r="F33" s="19"/>
      <c r="G33" s="19"/>
      <c r="H33" s="19"/>
      <c r="I33" s="19"/>
      <c r="J33" s="19"/>
      <c r="K33" s="19"/>
      <c r="L33" s="19"/>
      <c r="M33" s="19"/>
    </row>
    <row r="34" spans="1:13" x14ac:dyDescent="0.15">
      <c r="B34">
        <f>SUM(B3:B33)</f>
        <v>0</v>
      </c>
      <c r="C34">
        <f>SUM(C3:C33)</f>
        <v>0</v>
      </c>
      <c r="D34">
        <f>SUM(D3:D33)</f>
        <v>0</v>
      </c>
      <c r="E34">
        <f>SUM(E3:E33)</f>
        <v>0</v>
      </c>
      <c r="F34">
        <f>SUM(F3:F33)</f>
        <v>0</v>
      </c>
      <c r="G34">
        <f t="shared" ref="G34:M34" si="0">SUM(G3:G33)</f>
        <v>0</v>
      </c>
      <c r="H34">
        <f t="shared" si="0"/>
        <v>0</v>
      </c>
      <c r="I34">
        <f t="shared" si="0"/>
        <v>0</v>
      </c>
      <c r="J34">
        <f t="shared" si="0"/>
        <v>0</v>
      </c>
      <c r="K34">
        <f t="shared" si="0"/>
        <v>0</v>
      </c>
      <c r="L34">
        <f t="shared" si="0"/>
        <v>0</v>
      </c>
      <c r="M34">
        <f t="shared" si="0"/>
        <v>0</v>
      </c>
    </row>
  </sheetData>
  <mergeCells count="1">
    <mergeCell ref="A1:B1"/>
  </mergeCells>
  <phoneticPr fontId="1"/>
  <pageMargins left="0.74803149606299213" right="0.74803149606299213" top="0.98425196850393704" bottom="0.98425196850393704" header="0.51181102362204722" footer="0.51181102362204722"/>
  <pageSetup paperSize="9" orientation="landscape"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A282C-0773-439D-9821-6DC6000A4010}">
  <sheetPr>
    <tabColor rgb="FFFF0000"/>
  </sheetPr>
  <dimension ref="A1:M34"/>
  <sheetViews>
    <sheetView zoomScaleNormal="100" workbookViewId="0">
      <selection activeCell="G19" sqref="G19"/>
    </sheetView>
  </sheetViews>
  <sheetFormatPr defaultRowHeight="13.5" x14ac:dyDescent="0.15"/>
  <cols>
    <col min="1" max="1" width="7.75" customWidth="1"/>
  </cols>
  <sheetData>
    <row r="1" spans="1:13" x14ac:dyDescent="0.15">
      <c r="A1" s="121">
        <f>入湯税申告書!P6</f>
        <v>7</v>
      </c>
      <c r="B1" s="121"/>
      <c r="C1" t="s">
        <v>17</v>
      </c>
    </row>
    <row r="2" spans="1:13" x14ac:dyDescent="0.15">
      <c r="A2" s="30">
        <v>70</v>
      </c>
      <c r="B2" s="17">
        <v>4</v>
      </c>
      <c r="C2" s="17">
        <v>5</v>
      </c>
      <c r="D2" s="17">
        <v>6</v>
      </c>
      <c r="E2" s="17">
        <v>7</v>
      </c>
      <c r="F2" s="17">
        <v>8</v>
      </c>
      <c r="G2" s="17">
        <v>9</v>
      </c>
      <c r="H2" s="17">
        <v>10</v>
      </c>
      <c r="I2" s="17">
        <v>11</v>
      </c>
      <c r="J2" s="17">
        <v>12</v>
      </c>
      <c r="K2" s="17">
        <v>1</v>
      </c>
      <c r="L2" s="17">
        <v>2</v>
      </c>
      <c r="M2" s="17">
        <v>3</v>
      </c>
    </row>
    <row r="3" spans="1:13" x14ac:dyDescent="0.15">
      <c r="A3" s="18">
        <v>1</v>
      </c>
      <c r="B3" s="19"/>
      <c r="C3" s="19"/>
      <c r="D3" s="19"/>
      <c r="E3" s="19"/>
      <c r="F3" s="19"/>
      <c r="G3" s="19"/>
      <c r="H3" s="19"/>
      <c r="I3" s="19"/>
      <c r="J3" s="19"/>
      <c r="K3" s="19"/>
      <c r="L3" s="19"/>
      <c r="M3" s="19"/>
    </row>
    <row r="4" spans="1:13" x14ac:dyDescent="0.15">
      <c r="A4" s="18">
        <v>2</v>
      </c>
      <c r="B4" s="19"/>
      <c r="C4" s="19"/>
      <c r="D4" s="19"/>
      <c r="E4" s="19"/>
      <c r="F4" s="19"/>
      <c r="G4" s="19"/>
      <c r="H4" s="19"/>
      <c r="I4" s="19"/>
      <c r="J4" s="19"/>
      <c r="K4" s="19"/>
      <c r="L4" s="19"/>
      <c r="M4" s="19"/>
    </row>
    <row r="5" spans="1:13" x14ac:dyDescent="0.15">
      <c r="A5" s="18">
        <v>3</v>
      </c>
      <c r="B5" s="19"/>
      <c r="C5" s="19"/>
      <c r="D5" s="19"/>
      <c r="E5" s="19"/>
      <c r="F5" s="19"/>
      <c r="G5" s="19"/>
      <c r="H5" s="19"/>
      <c r="I5" s="19"/>
      <c r="J5" s="19"/>
      <c r="K5" s="19"/>
      <c r="L5" s="19"/>
      <c r="M5" s="19"/>
    </row>
    <row r="6" spans="1:13" x14ac:dyDescent="0.15">
      <c r="A6" s="18">
        <v>4</v>
      </c>
      <c r="B6" s="19"/>
      <c r="C6" s="19"/>
      <c r="D6" s="19"/>
      <c r="E6" s="19"/>
      <c r="F6" s="19"/>
      <c r="G6" s="19"/>
      <c r="H6" s="19"/>
      <c r="I6" s="19"/>
      <c r="J6" s="19"/>
      <c r="K6" s="19"/>
      <c r="L6" s="19"/>
      <c r="M6" s="19"/>
    </row>
    <row r="7" spans="1:13" x14ac:dyDescent="0.15">
      <c r="A7" s="18">
        <v>5</v>
      </c>
      <c r="B7" s="19"/>
      <c r="C7" s="19"/>
      <c r="D7" s="19"/>
      <c r="E7" s="19"/>
      <c r="F7" s="19"/>
      <c r="G7" s="19"/>
      <c r="H7" s="19"/>
      <c r="I7" s="19"/>
      <c r="J7" s="19"/>
      <c r="K7" s="19"/>
      <c r="L7" s="19"/>
      <c r="M7" s="19"/>
    </row>
    <row r="8" spans="1:13" x14ac:dyDescent="0.15">
      <c r="A8" s="18">
        <v>6</v>
      </c>
      <c r="B8" s="19"/>
      <c r="C8" s="19"/>
      <c r="D8" s="19"/>
      <c r="E8" s="19"/>
      <c r="F8" s="19"/>
      <c r="G8" s="19"/>
      <c r="H8" s="19"/>
      <c r="I8" s="19"/>
      <c r="J8" s="19"/>
      <c r="K8" s="19"/>
      <c r="L8" s="19"/>
      <c r="M8" s="19"/>
    </row>
    <row r="9" spans="1:13" x14ac:dyDescent="0.15">
      <c r="A9" s="18">
        <v>7</v>
      </c>
      <c r="B9" s="19"/>
      <c r="C9" s="19"/>
      <c r="D9" s="19"/>
      <c r="E9" s="19"/>
      <c r="F9" s="19"/>
      <c r="G9" s="19"/>
      <c r="H9" s="19"/>
      <c r="I9" s="19"/>
      <c r="J9" s="19"/>
      <c r="K9" s="19"/>
      <c r="L9" s="19"/>
      <c r="M9" s="19"/>
    </row>
    <row r="10" spans="1:13" x14ac:dyDescent="0.15">
      <c r="A10" s="18">
        <v>8</v>
      </c>
      <c r="B10" s="19"/>
      <c r="C10" s="19"/>
      <c r="D10" s="19"/>
      <c r="E10" s="19"/>
      <c r="F10" s="19"/>
      <c r="G10" s="19"/>
      <c r="H10" s="19"/>
      <c r="I10" s="19"/>
      <c r="J10" s="19"/>
      <c r="K10" s="19"/>
      <c r="L10" s="19"/>
      <c r="M10" s="19"/>
    </row>
    <row r="11" spans="1:13" x14ac:dyDescent="0.15">
      <c r="A11" s="18">
        <v>9</v>
      </c>
      <c r="B11" s="19"/>
      <c r="C11" s="19"/>
      <c r="D11" s="19"/>
      <c r="E11" s="19"/>
      <c r="F11" s="19"/>
      <c r="G11" s="19"/>
      <c r="H11" s="19"/>
      <c r="I11" s="19"/>
      <c r="J11" s="19"/>
      <c r="K11" s="19"/>
      <c r="L11" s="19"/>
      <c r="M11" s="19"/>
    </row>
    <row r="12" spans="1:13" x14ac:dyDescent="0.15">
      <c r="A12" s="18">
        <v>10</v>
      </c>
      <c r="B12" s="19"/>
      <c r="C12" s="19"/>
      <c r="D12" s="19"/>
      <c r="E12" s="19"/>
      <c r="F12" s="19"/>
      <c r="G12" s="19"/>
      <c r="H12" s="19"/>
      <c r="I12" s="19"/>
      <c r="J12" s="19"/>
      <c r="K12" s="19"/>
      <c r="L12" s="19"/>
      <c r="M12" s="19"/>
    </row>
    <row r="13" spans="1:13" x14ac:dyDescent="0.15">
      <c r="A13" s="18">
        <v>11</v>
      </c>
      <c r="B13" s="19"/>
      <c r="C13" s="19"/>
      <c r="D13" s="19"/>
      <c r="E13" s="19"/>
      <c r="F13" s="19"/>
      <c r="G13" s="19"/>
      <c r="H13" s="19"/>
      <c r="I13" s="19"/>
      <c r="J13" s="19"/>
      <c r="K13" s="19"/>
      <c r="L13" s="19"/>
      <c r="M13" s="19"/>
    </row>
    <row r="14" spans="1:13" x14ac:dyDescent="0.15">
      <c r="A14" s="18">
        <v>12</v>
      </c>
      <c r="B14" s="19"/>
      <c r="C14" s="19"/>
      <c r="D14" s="19"/>
      <c r="E14" s="19"/>
      <c r="F14" s="19"/>
      <c r="G14" s="19"/>
      <c r="H14" s="19"/>
      <c r="I14" s="19"/>
      <c r="J14" s="19"/>
      <c r="K14" s="19"/>
      <c r="L14" s="19"/>
      <c r="M14" s="19"/>
    </row>
    <row r="15" spans="1:13" x14ac:dyDescent="0.15">
      <c r="A15" s="18">
        <v>13</v>
      </c>
      <c r="B15" s="19"/>
      <c r="C15" s="19"/>
      <c r="D15" s="19"/>
      <c r="E15" s="19"/>
      <c r="F15" s="19"/>
      <c r="G15" s="19"/>
      <c r="H15" s="19"/>
      <c r="I15" s="19"/>
      <c r="J15" s="19"/>
      <c r="K15" s="19"/>
      <c r="L15" s="19"/>
      <c r="M15" s="19"/>
    </row>
    <row r="16" spans="1:13" x14ac:dyDescent="0.15">
      <c r="A16" s="18">
        <v>14</v>
      </c>
      <c r="B16" s="19"/>
      <c r="C16" s="19"/>
      <c r="D16" s="19"/>
      <c r="E16" s="19"/>
      <c r="F16" s="19"/>
      <c r="G16" s="19"/>
      <c r="H16" s="19"/>
      <c r="I16" s="19"/>
      <c r="J16" s="19"/>
      <c r="K16" s="19"/>
      <c r="L16" s="19"/>
      <c r="M16" s="19"/>
    </row>
    <row r="17" spans="1:13" ht="14.25" thickBot="1" x14ac:dyDescent="0.2">
      <c r="A17" s="22">
        <v>15</v>
      </c>
      <c r="B17" s="23"/>
      <c r="C17" s="23"/>
      <c r="D17" s="23"/>
      <c r="E17" s="23"/>
      <c r="F17" s="23"/>
      <c r="G17" s="23"/>
      <c r="H17" s="23"/>
      <c r="I17" s="23"/>
      <c r="J17" s="23"/>
      <c r="K17" s="23"/>
      <c r="L17" s="23"/>
      <c r="M17" s="23"/>
    </row>
    <row r="18" spans="1:13" x14ac:dyDescent="0.15">
      <c r="A18" s="20">
        <v>16</v>
      </c>
      <c r="B18" s="21"/>
      <c r="C18" s="21"/>
      <c r="D18" s="21"/>
      <c r="E18" s="21"/>
      <c r="F18" s="21"/>
      <c r="G18" s="21"/>
      <c r="H18" s="21"/>
      <c r="I18" s="21"/>
      <c r="J18" s="21"/>
      <c r="K18" s="21"/>
      <c r="L18" s="21"/>
      <c r="M18" s="21"/>
    </row>
    <row r="19" spans="1:13" x14ac:dyDescent="0.15">
      <c r="A19" s="18">
        <v>17</v>
      </c>
      <c r="B19" s="19"/>
      <c r="C19" s="19"/>
      <c r="D19" s="19"/>
      <c r="E19" s="19"/>
      <c r="F19" s="19"/>
      <c r="G19" s="19"/>
      <c r="H19" s="19"/>
      <c r="I19" s="19"/>
      <c r="J19" s="19"/>
      <c r="K19" s="19"/>
      <c r="L19" s="19"/>
      <c r="M19" s="19"/>
    </row>
    <row r="20" spans="1:13" x14ac:dyDescent="0.15">
      <c r="A20" s="18">
        <v>18</v>
      </c>
      <c r="B20" s="19"/>
      <c r="C20" s="19"/>
      <c r="D20" s="19"/>
      <c r="E20" s="19"/>
      <c r="F20" s="19"/>
      <c r="G20" s="19"/>
      <c r="H20" s="19"/>
      <c r="I20" s="19"/>
      <c r="J20" s="19"/>
      <c r="K20" s="19"/>
      <c r="L20" s="19"/>
      <c r="M20" s="19"/>
    </row>
    <row r="21" spans="1:13" x14ac:dyDescent="0.15">
      <c r="A21" s="18">
        <v>19</v>
      </c>
      <c r="B21" s="19"/>
      <c r="C21" s="19"/>
      <c r="D21" s="19"/>
      <c r="E21" s="19"/>
      <c r="F21" s="19"/>
      <c r="G21" s="19"/>
      <c r="H21" s="19"/>
      <c r="I21" s="19"/>
      <c r="J21" s="19"/>
      <c r="K21" s="19"/>
      <c r="L21" s="19"/>
      <c r="M21" s="19"/>
    </row>
    <row r="22" spans="1:13" x14ac:dyDescent="0.15">
      <c r="A22" s="18">
        <v>20</v>
      </c>
      <c r="B22" s="19"/>
      <c r="C22" s="19"/>
      <c r="D22" s="19"/>
      <c r="E22" s="19"/>
      <c r="F22" s="19"/>
      <c r="G22" s="19"/>
      <c r="H22" s="19"/>
      <c r="I22" s="19"/>
      <c r="J22" s="19"/>
      <c r="K22" s="19"/>
      <c r="L22" s="19"/>
      <c r="M22" s="19"/>
    </row>
    <row r="23" spans="1:13" x14ac:dyDescent="0.15">
      <c r="A23" s="18">
        <v>21</v>
      </c>
      <c r="B23" s="19"/>
      <c r="C23" s="19"/>
      <c r="D23" s="19"/>
      <c r="E23" s="19"/>
      <c r="F23" s="19"/>
      <c r="G23" s="19"/>
      <c r="H23" s="19"/>
      <c r="I23" s="19"/>
      <c r="J23" s="19"/>
      <c r="K23" s="19"/>
      <c r="L23" s="19"/>
      <c r="M23" s="19"/>
    </row>
    <row r="24" spans="1:13" x14ac:dyDescent="0.15">
      <c r="A24" s="18">
        <v>22</v>
      </c>
      <c r="B24" s="19"/>
      <c r="C24" s="19"/>
      <c r="D24" s="19"/>
      <c r="E24" s="19"/>
      <c r="F24" s="19"/>
      <c r="G24" s="19"/>
      <c r="H24" s="19"/>
      <c r="I24" s="19"/>
      <c r="J24" s="19"/>
      <c r="K24" s="19"/>
      <c r="L24" s="19"/>
      <c r="M24" s="19"/>
    </row>
    <row r="25" spans="1:13" x14ac:dyDescent="0.15">
      <c r="A25" s="18">
        <v>23</v>
      </c>
      <c r="B25" s="19"/>
      <c r="C25" s="19"/>
      <c r="D25" s="19"/>
      <c r="E25" s="19"/>
      <c r="F25" s="19"/>
      <c r="G25" s="19"/>
      <c r="H25" s="19"/>
      <c r="I25" s="19"/>
      <c r="J25" s="19"/>
      <c r="K25" s="19"/>
      <c r="L25" s="19"/>
      <c r="M25" s="19"/>
    </row>
    <row r="26" spans="1:13" x14ac:dyDescent="0.15">
      <c r="A26" s="18">
        <v>24</v>
      </c>
      <c r="B26" s="19"/>
      <c r="C26" s="19"/>
      <c r="D26" s="19"/>
      <c r="E26" s="19"/>
      <c r="F26" s="19"/>
      <c r="G26" s="19"/>
      <c r="H26" s="19"/>
      <c r="I26" s="19"/>
      <c r="J26" s="19"/>
      <c r="K26" s="19"/>
      <c r="L26" s="19"/>
      <c r="M26" s="19"/>
    </row>
    <row r="27" spans="1:13" x14ac:dyDescent="0.15">
      <c r="A27" s="18">
        <v>25</v>
      </c>
      <c r="B27" s="19"/>
      <c r="C27" s="19"/>
      <c r="D27" s="19"/>
      <c r="E27" s="19"/>
      <c r="F27" s="19"/>
      <c r="G27" s="19"/>
      <c r="H27" s="19"/>
      <c r="I27" s="19"/>
      <c r="J27" s="19"/>
      <c r="K27" s="19"/>
      <c r="L27" s="19"/>
      <c r="M27" s="19"/>
    </row>
    <row r="28" spans="1:13" x14ac:dyDescent="0.15">
      <c r="A28" s="18">
        <v>26</v>
      </c>
      <c r="B28" s="19"/>
      <c r="C28" s="19"/>
      <c r="D28" s="19"/>
      <c r="E28" s="19"/>
      <c r="F28" s="19"/>
      <c r="G28" s="19"/>
      <c r="H28" s="19"/>
      <c r="I28" s="19"/>
      <c r="J28" s="19"/>
      <c r="K28" s="19"/>
      <c r="L28" s="19"/>
      <c r="M28" s="19"/>
    </row>
    <row r="29" spans="1:13" x14ac:dyDescent="0.15">
      <c r="A29" s="18">
        <v>27</v>
      </c>
      <c r="B29" s="19"/>
      <c r="C29" s="19"/>
      <c r="D29" s="19"/>
      <c r="E29" s="19"/>
      <c r="F29" s="19"/>
      <c r="G29" s="19"/>
      <c r="H29" s="19"/>
      <c r="I29" s="19"/>
      <c r="J29" s="19"/>
      <c r="K29" s="19"/>
      <c r="L29" s="19"/>
      <c r="M29" s="19"/>
    </row>
    <row r="30" spans="1:13" x14ac:dyDescent="0.15">
      <c r="A30" s="18">
        <v>28</v>
      </c>
      <c r="B30" s="19"/>
      <c r="C30" s="19"/>
      <c r="D30" s="19"/>
      <c r="E30" s="19"/>
      <c r="F30" s="19"/>
      <c r="G30" s="19"/>
      <c r="H30" s="19"/>
      <c r="I30" s="19"/>
      <c r="J30" s="19"/>
      <c r="K30" s="19"/>
      <c r="L30" s="19"/>
      <c r="M30" s="19"/>
    </row>
    <row r="31" spans="1:13" x14ac:dyDescent="0.15">
      <c r="A31" s="18">
        <v>29</v>
      </c>
      <c r="B31" s="19"/>
      <c r="C31" s="19"/>
      <c r="D31" s="19"/>
      <c r="E31" s="19"/>
      <c r="F31" s="19"/>
      <c r="G31" s="19"/>
      <c r="H31" s="19"/>
      <c r="I31" s="19"/>
      <c r="J31" s="19"/>
      <c r="K31" s="19"/>
      <c r="L31" s="19"/>
      <c r="M31" s="19"/>
    </row>
    <row r="32" spans="1:13" x14ac:dyDescent="0.15">
      <c r="A32" s="18">
        <v>30</v>
      </c>
      <c r="B32" s="19"/>
      <c r="C32" s="19"/>
      <c r="D32" s="19"/>
      <c r="E32" s="19"/>
      <c r="F32" s="19"/>
      <c r="G32" s="19"/>
      <c r="H32" s="19"/>
      <c r="I32" s="19"/>
      <c r="J32" s="19"/>
      <c r="K32" s="19"/>
      <c r="L32" s="19"/>
      <c r="M32" s="19"/>
    </row>
    <row r="33" spans="1:13" x14ac:dyDescent="0.15">
      <c r="A33" s="18">
        <v>31</v>
      </c>
      <c r="B33" s="19"/>
      <c r="C33" s="19"/>
      <c r="D33" s="19"/>
      <c r="E33" s="19"/>
      <c r="F33" s="19"/>
      <c r="G33" s="19"/>
      <c r="H33" s="19"/>
      <c r="I33" s="19"/>
      <c r="J33" s="19"/>
      <c r="K33" s="19"/>
      <c r="L33" s="19"/>
      <c r="M33" s="19"/>
    </row>
    <row r="34" spans="1:13" x14ac:dyDescent="0.15">
      <c r="B34">
        <f>SUM(B3:B33)</f>
        <v>0</v>
      </c>
      <c r="C34">
        <f>SUM(C3:C33)</f>
        <v>0</v>
      </c>
      <c r="D34">
        <f>SUM(D3:D33)</f>
        <v>0</v>
      </c>
      <c r="E34">
        <f>SUM(E3:E33)</f>
        <v>0</v>
      </c>
      <c r="F34">
        <f>SUM(F3:F33)</f>
        <v>0</v>
      </c>
      <c r="G34">
        <f t="shared" ref="G34:M34" si="0">SUM(G3:G33)</f>
        <v>0</v>
      </c>
      <c r="H34">
        <f t="shared" si="0"/>
        <v>0</v>
      </c>
      <c r="I34">
        <f t="shared" si="0"/>
        <v>0</v>
      </c>
      <c r="J34">
        <f t="shared" si="0"/>
        <v>0</v>
      </c>
      <c r="K34">
        <f t="shared" si="0"/>
        <v>0</v>
      </c>
      <c r="L34">
        <f t="shared" si="0"/>
        <v>0</v>
      </c>
      <c r="M34">
        <f t="shared" si="0"/>
        <v>0</v>
      </c>
    </row>
  </sheetData>
  <sheetProtection sheet="1"/>
  <mergeCells count="1">
    <mergeCell ref="A1:B1"/>
  </mergeCells>
  <phoneticPr fontId="1"/>
  <pageMargins left="0.74803149606299213" right="0.74803149606299213" top="0.98425196850393704" bottom="0.98425196850393704" header="0.51181102362204722" footer="0.51181102362204722"/>
  <pageSetup paperSize="9" orientation="landscape"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E42AA-20CA-48A9-8F71-03BCDC957200}">
  <sheetPr>
    <tabColor rgb="FF0070C0"/>
    <pageSetUpPr fitToPage="1"/>
  </sheetPr>
  <dimension ref="A1:R35"/>
  <sheetViews>
    <sheetView zoomScaleNormal="100" workbookViewId="0">
      <selection activeCell="G15" sqref="G15"/>
    </sheetView>
  </sheetViews>
  <sheetFormatPr defaultRowHeight="13.5" x14ac:dyDescent="0.15"/>
  <cols>
    <col min="1" max="1" width="7.75" customWidth="1"/>
    <col min="14" max="14" width="2.875" customWidth="1"/>
  </cols>
  <sheetData>
    <row r="1" spans="1:18" ht="24.75" customHeight="1" x14ac:dyDescent="0.15">
      <c r="A1" s="122" t="s">
        <v>32</v>
      </c>
      <c r="B1" s="122"/>
      <c r="C1" s="122"/>
      <c r="D1" s="122"/>
      <c r="E1" s="122"/>
      <c r="F1" s="122"/>
      <c r="G1" s="122"/>
      <c r="H1" s="122"/>
      <c r="I1" s="122"/>
      <c r="J1" s="122"/>
      <c r="K1" s="122"/>
      <c r="L1" s="122"/>
      <c r="M1" s="122"/>
    </row>
    <row r="2" spans="1:18" ht="14.25" thickBot="1" x14ac:dyDescent="0.2">
      <c r="A2" s="121">
        <f>入湯税申告書!P6</f>
        <v>7</v>
      </c>
      <c r="B2" s="121"/>
      <c r="C2" t="s">
        <v>17</v>
      </c>
    </row>
    <row r="3" spans="1:18" ht="13.5" customHeight="1" x14ac:dyDescent="0.15">
      <c r="A3" s="30">
        <v>150</v>
      </c>
      <c r="B3" s="17">
        <v>4</v>
      </c>
      <c r="C3" s="17">
        <v>5</v>
      </c>
      <c r="D3" s="17">
        <v>6</v>
      </c>
      <c r="E3" s="17">
        <v>7</v>
      </c>
      <c r="F3" s="17">
        <v>8</v>
      </c>
      <c r="G3" s="17">
        <v>9</v>
      </c>
      <c r="H3" s="17">
        <v>10</v>
      </c>
      <c r="I3" s="17">
        <v>11</v>
      </c>
      <c r="J3" s="17">
        <v>12</v>
      </c>
      <c r="K3" s="17">
        <v>1</v>
      </c>
      <c r="L3" s="17">
        <v>2</v>
      </c>
      <c r="M3" s="17">
        <v>3</v>
      </c>
      <c r="O3" s="123" t="s">
        <v>30</v>
      </c>
      <c r="P3" s="124"/>
      <c r="Q3" s="124"/>
      <c r="R3" s="125"/>
    </row>
    <row r="4" spans="1:18" ht="13.5" customHeight="1" x14ac:dyDescent="0.15">
      <c r="A4" s="18">
        <v>1</v>
      </c>
      <c r="B4" s="19"/>
      <c r="C4" s="19"/>
      <c r="D4" s="19"/>
      <c r="E4" s="19"/>
      <c r="F4" s="19"/>
      <c r="G4" s="19"/>
      <c r="H4" s="19"/>
      <c r="I4" s="19"/>
      <c r="J4" s="19"/>
      <c r="K4" s="19"/>
      <c r="L4" s="19"/>
      <c r="M4" s="19"/>
      <c r="O4" s="126"/>
      <c r="P4" s="127"/>
      <c r="Q4" s="127"/>
      <c r="R4" s="128"/>
    </row>
    <row r="5" spans="1:18" ht="13.5" customHeight="1" x14ac:dyDescent="0.15">
      <c r="A5" s="18">
        <v>2</v>
      </c>
      <c r="B5" s="19"/>
      <c r="C5" s="19"/>
      <c r="D5" s="19"/>
      <c r="E5" s="19"/>
      <c r="F5" s="19"/>
      <c r="G5" s="19"/>
      <c r="H5" s="19"/>
      <c r="I5" s="19"/>
      <c r="J5" s="19"/>
      <c r="K5" s="19"/>
      <c r="L5" s="19"/>
      <c r="M5" s="19"/>
      <c r="O5" s="126"/>
      <c r="P5" s="127"/>
      <c r="Q5" s="127"/>
      <c r="R5" s="128"/>
    </row>
    <row r="6" spans="1:18" ht="13.5" customHeight="1" x14ac:dyDescent="0.15">
      <c r="A6" s="18">
        <v>3</v>
      </c>
      <c r="B6" s="19"/>
      <c r="C6" s="19"/>
      <c r="D6" s="19"/>
      <c r="E6" s="19"/>
      <c r="F6" s="19"/>
      <c r="G6" s="19"/>
      <c r="H6" s="19"/>
      <c r="I6" s="19"/>
      <c r="J6" s="19"/>
      <c r="K6" s="19"/>
      <c r="L6" s="19"/>
      <c r="M6" s="19"/>
      <c r="O6" s="126"/>
      <c r="P6" s="127"/>
      <c r="Q6" s="127"/>
      <c r="R6" s="128"/>
    </row>
    <row r="7" spans="1:18" ht="13.5" customHeight="1" x14ac:dyDescent="0.15">
      <c r="A7" s="18">
        <v>4</v>
      </c>
      <c r="B7" s="19"/>
      <c r="C7" s="19"/>
      <c r="D7" s="19"/>
      <c r="E7" s="19"/>
      <c r="F7" s="19"/>
      <c r="G7" s="19"/>
      <c r="H7" s="19"/>
      <c r="I7" s="19"/>
      <c r="J7" s="19"/>
      <c r="K7" s="19"/>
      <c r="L7" s="19"/>
      <c r="M7" s="19"/>
      <c r="O7" s="126"/>
      <c r="P7" s="127"/>
      <c r="Q7" s="127"/>
      <c r="R7" s="128"/>
    </row>
    <row r="8" spans="1:18" ht="13.5" customHeight="1" x14ac:dyDescent="0.15">
      <c r="A8" s="18">
        <v>5</v>
      </c>
      <c r="B8" s="19"/>
      <c r="C8" s="19"/>
      <c r="D8" s="19"/>
      <c r="E8" s="19"/>
      <c r="F8" s="19"/>
      <c r="G8" s="19"/>
      <c r="H8" s="19"/>
      <c r="I8" s="19"/>
      <c r="J8" s="19"/>
      <c r="K8" s="19"/>
      <c r="L8" s="19"/>
      <c r="M8" s="19"/>
      <c r="O8" s="126"/>
      <c r="P8" s="127"/>
      <c r="Q8" s="127"/>
      <c r="R8" s="128"/>
    </row>
    <row r="9" spans="1:18" ht="13.5" customHeight="1" x14ac:dyDescent="0.15">
      <c r="A9" s="18">
        <v>6</v>
      </c>
      <c r="B9" s="19"/>
      <c r="C9" s="19"/>
      <c r="D9" s="19"/>
      <c r="E9" s="19"/>
      <c r="F9" s="19"/>
      <c r="G9" s="19"/>
      <c r="H9" s="19"/>
      <c r="I9" s="19"/>
      <c r="J9" s="19"/>
      <c r="K9" s="19"/>
      <c r="L9" s="19"/>
      <c r="M9" s="19"/>
      <c r="O9" s="126"/>
      <c r="P9" s="127"/>
      <c r="Q9" s="127"/>
      <c r="R9" s="128"/>
    </row>
    <row r="10" spans="1:18" ht="13.5" customHeight="1" x14ac:dyDescent="0.15">
      <c r="A10" s="18">
        <v>7</v>
      </c>
      <c r="B10" s="19"/>
      <c r="C10" s="19"/>
      <c r="D10" s="19"/>
      <c r="E10" s="19"/>
      <c r="F10" s="19"/>
      <c r="G10" s="19"/>
      <c r="H10" s="19"/>
      <c r="I10" s="19"/>
      <c r="J10" s="19"/>
      <c r="K10" s="19"/>
      <c r="L10" s="19"/>
      <c r="M10" s="19"/>
      <c r="O10" s="126"/>
      <c r="P10" s="127"/>
      <c r="Q10" s="127"/>
      <c r="R10" s="128"/>
    </row>
    <row r="11" spans="1:18" ht="13.5" customHeight="1" x14ac:dyDescent="0.15">
      <c r="A11" s="18">
        <v>8</v>
      </c>
      <c r="B11" s="19"/>
      <c r="C11" s="19"/>
      <c r="D11" s="19"/>
      <c r="E11" s="19"/>
      <c r="F11" s="19"/>
      <c r="G11" s="19"/>
      <c r="H11" s="19"/>
      <c r="I11" s="19"/>
      <c r="J11" s="19"/>
      <c r="K11" s="19"/>
      <c r="L11" s="19"/>
      <c r="M11" s="19"/>
      <c r="O11" s="126"/>
      <c r="P11" s="127"/>
      <c r="Q11" s="127"/>
      <c r="R11" s="128"/>
    </row>
    <row r="12" spans="1:18" ht="13.5" customHeight="1" x14ac:dyDescent="0.15">
      <c r="A12" s="18">
        <v>9</v>
      </c>
      <c r="B12" s="19"/>
      <c r="C12" s="19"/>
      <c r="D12" s="19"/>
      <c r="E12" s="19"/>
      <c r="F12" s="19"/>
      <c r="G12" s="19"/>
      <c r="H12" s="19"/>
      <c r="I12" s="19"/>
      <c r="J12" s="19"/>
      <c r="K12" s="19"/>
      <c r="L12" s="19"/>
      <c r="M12" s="19"/>
      <c r="O12" s="126"/>
      <c r="P12" s="127"/>
      <c r="Q12" s="127"/>
      <c r="R12" s="128"/>
    </row>
    <row r="13" spans="1:18" ht="13.5" customHeight="1" x14ac:dyDescent="0.15">
      <c r="A13" s="18">
        <v>10</v>
      </c>
      <c r="B13" s="19"/>
      <c r="C13" s="19"/>
      <c r="D13" s="19"/>
      <c r="E13" s="19"/>
      <c r="F13" s="19"/>
      <c r="G13" s="19"/>
      <c r="H13" s="19"/>
      <c r="I13" s="19"/>
      <c r="J13" s="19"/>
      <c r="K13" s="19"/>
      <c r="L13" s="19"/>
      <c r="M13" s="19"/>
      <c r="O13" s="126"/>
      <c r="P13" s="127"/>
      <c r="Q13" s="127"/>
      <c r="R13" s="128"/>
    </row>
    <row r="14" spans="1:18" ht="13.5" customHeight="1" thickBot="1" x14ac:dyDescent="0.2">
      <c r="A14" s="18">
        <v>11</v>
      </c>
      <c r="B14" s="19"/>
      <c r="C14" s="19"/>
      <c r="D14" s="19"/>
      <c r="E14" s="19"/>
      <c r="F14" s="19"/>
      <c r="G14" s="19"/>
      <c r="H14" s="19"/>
      <c r="I14" s="19"/>
      <c r="J14" s="19"/>
      <c r="K14" s="19"/>
      <c r="L14" s="19"/>
      <c r="M14" s="19"/>
      <c r="O14" s="129"/>
      <c r="P14" s="130"/>
      <c r="Q14" s="130"/>
      <c r="R14" s="131"/>
    </row>
    <row r="15" spans="1:18" ht="13.5" customHeight="1" x14ac:dyDescent="0.15">
      <c r="A15" s="18">
        <v>12</v>
      </c>
      <c r="B15" s="19"/>
      <c r="C15" s="19"/>
      <c r="D15" s="19"/>
      <c r="E15" s="19"/>
      <c r="F15" s="19"/>
      <c r="G15" s="19"/>
      <c r="H15" s="19"/>
      <c r="I15" s="19"/>
      <c r="J15" s="19"/>
      <c r="K15" s="19"/>
      <c r="L15" s="19"/>
      <c r="M15" s="19"/>
      <c r="O15" s="31"/>
      <c r="P15" s="31"/>
      <c r="Q15" s="31"/>
      <c r="R15" s="31"/>
    </row>
    <row r="16" spans="1:18" ht="13.5" customHeight="1" x14ac:dyDescent="0.15">
      <c r="A16" s="18">
        <v>13</v>
      </c>
      <c r="B16" s="19"/>
      <c r="C16" s="19"/>
      <c r="D16" s="19"/>
      <c r="E16" s="19"/>
      <c r="F16" s="19"/>
      <c r="G16" s="19"/>
      <c r="H16" s="19"/>
      <c r="I16" s="19"/>
      <c r="J16" s="19"/>
      <c r="K16" s="19"/>
      <c r="L16" s="19"/>
      <c r="M16" s="19"/>
      <c r="O16" s="31"/>
      <c r="P16" s="31"/>
      <c r="Q16" s="31"/>
      <c r="R16" s="31"/>
    </row>
    <row r="17" spans="1:18" ht="13.5" customHeight="1" x14ac:dyDescent="0.15">
      <c r="A17" s="18">
        <v>14</v>
      </c>
      <c r="B17" s="19"/>
      <c r="C17" s="19"/>
      <c r="D17" s="19"/>
      <c r="E17" s="19"/>
      <c r="F17" s="19"/>
      <c r="G17" s="19"/>
      <c r="H17" s="19"/>
      <c r="I17" s="19"/>
      <c r="J17" s="19"/>
      <c r="K17" s="19"/>
      <c r="L17" s="19"/>
      <c r="M17" s="19"/>
      <c r="O17" s="31"/>
      <c r="P17" s="31"/>
      <c r="Q17" s="31"/>
      <c r="R17" s="31"/>
    </row>
    <row r="18" spans="1:18" ht="14.25" customHeight="1" thickBot="1" x14ac:dyDescent="0.2">
      <c r="A18" s="22">
        <v>15</v>
      </c>
      <c r="B18" s="23"/>
      <c r="C18" s="23"/>
      <c r="D18" s="23"/>
      <c r="E18" s="23"/>
      <c r="F18" s="23"/>
      <c r="G18" s="23"/>
      <c r="H18" s="23"/>
      <c r="I18" s="23"/>
      <c r="J18" s="23"/>
      <c r="K18" s="23"/>
      <c r="L18" s="23"/>
      <c r="M18" s="23"/>
      <c r="O18" s="31"/>
      <c r="P18" s="31"/>
      <c r="Q18" s="31"/>
      <c r="R18" s="31"/>
    </row>
    <row r="19" spans="1:18" ht="13.5" customHeight="1" x14ac:dyDescent="0.15">
      <c r="A19" s="20">
        <v>16</v>
      </c>
      <c r="B19" s="21"/>
      <c r="C19" s="21"/>
      <c r="D19" s="21"/>
      <c r="E19" s="21"/>
      <c r="F19" s="21"/>
      <c r="G19" s="21"/>
      <c r="H19" s="21"/>
      <c r="I19" s="21"/>
      <c r="J19" s="21"/>
      <c r="K19" s="21"/>
      <c r="L19" s="21"/>
      <c r="M19" s="21"/>
      <c r="O19" s="31"/>
      <c r="P19" s="31"/>
      <c r="Q19" s="31"/>
      <c r="R19" s="31"/>
    </row>
    <row r="20" spans="1:18" ht="13.5" customHeight="1" x14ac:dyDescent="0.15">
      <c r="A20" s="18">
        <v>17</v>
      </c>
      <c r="B20" s="19"/>
      <c r="C20" s="19"/>
      <c r="D20" s="19"/>
      <c r="E20" s="19"/>
      <c r="F20" s="19"/>
      <c r="G20" s="19"/>
      <c r="H20" s="19"/>
      <c r="I20" s="19"/>
      <c r="J20" s="19"/>
      <c r="K20" s="19"/>
      <c r="L20" s="19"/>
      <c r="M20" s="19"/>
      <c r="O20" s="31"/>
      <c r="P20" s="31"/>
      <c r="Q20" s="31"/>
      <c r="R20" s="31"/>
    </row>
    <row r="21" spans="1:18" ht="13.5" customHeight="1" x14ac:dyDescent="0.15">
      <c r="A21" s="18">
        <v>18</v>
      </c>
      <c r="B21" s="19"/>
      <c r="C21" s="19"/>
      <c r="D21" s="19"/>
      <c r="E21" s="19"/>
      <c r="F21" s="19"/>
      <c r="G21" s="19"/>
      <c r="H21" s="19"/>
      <c r="I21" s="19"/>
      <c r="J21" s="19"/>
      <c r="K21" s="19"/>
      <c r="L21" s="19"/>
      <c r="M21" s="19"/>
      <c r="O21" s="31"/>
      <c r="P21" s="31"/>
      <c r="Q21" s="31"/>
      <c r="R21" s="31"/>
    </row>
    <row r="22" spans="1:18" ht="14.25" customHeight="1" x14ac:dyDescent="0.15">
      <c r="A22" s="18">
        <v>19</v>
      </c>
      <c r="B22" s="19"/>
      <c r="C22" s="19"/>
      <c r="D22" s="19"/>
      <c r="E22" s="19"/>
      <c r="F22" s="19"/>
      <c r="G22" s="19"/>
      <c r="H22" s="19"/>
      <c r="I22" s="19"/>
      <c r="J22" s="19"/>
      <c r="K22" s="19"/>
      <c r="L22" s="19"/>
      <c r="M22" s="19"/>
      <c r="O22" s="31"/>
      <c r="P22" s="31"/>
      <c r="Q22" s="31"/>
      <c r="R22" s="31"/>
    </row>
    <row r="23" spans="1:18" x14ac:dyDescent="0.15">
      <c r="A23" s="18">
        <v>20</v>
      </c>
      <c r="B23" s="19"/>
      <c r="C23" s="19"/>
      <c r="D23" s="19"/>
      <c r="E23" s="19"/>
      <c r="F23" s="19"/>
      <c r="G23" s="19"/>
      <c r="H23" s="19"/>
      <c r="I23" s="19"/>
      <c r="J23" s="19"/>
      <c r="K23" s="19"/>
      <c r="L23" s="19"/>
      <c r="M23" s="19"/>
    </row>
    <row r="24" spans="1:18" x14ac:dyDescent="0.15">
      <c r="A24" s="18">
        <v>21</v>
      </c>
      <c r="B24" s="19"/>
      <c r="C24" s="19"/>
      <c r="D24" s="19"/>
      <c r="E24" s="19"/>
      <c r="F24" s="19"/>
      <c r="G24" s="19"/>
      <c r="H24" s="19"/>
      <c r="I24" s="19"/>
      <c r="J24" s="19"/>
      <c r="K24" s="19"/>
      <c r="L24" s="19"/>
      <c r="M24" s="19"/>
    </row>
    <row r="25" spans="1:18" x14ac:dyDescent="0.15">
      <c r="A25" s="18">
        <v>22</v>
      </c>
      <c r="B25" s="19"/>
      <c r="C25" s="19"/>
      <c r="D25" s="19"/>
      <c r="E25" s="19"/>
      <c r="F25" s="19"/>
      <c r="G25" s="19"/>
      <c r="H25" s="19"/>
      <c r="I25" s="19"/>
      <c r="J25" s="19"/>
      <c r="K25" s="19"/>
      <c r="L25" s="19"/>
      <c r="M25" s="19"/>
    </row>
    <row r="26" spans="1:18" x14ac:dyDescent="0.15">
      <c r="A26" s="18">
        <v>23</v>
      </c>
      <c r="B26" s="19"/>
      <c r="C26" s="19"/>
      <c r="D26" s="19"/>
      <c r="E26" s="19"/>
      <c r="F26" s="19"/>
      <c r="G26" s="19"/>
      <c r="H26" s="19"/>
      <c r="I26" s="19"/>
      <c r="J26" s="19"/>
      <c r="K26" s="19"/>
      <c r="L26" s="19"/>
      <c r="M26" s="19"/>
    </row>
    <row r="27" spans="1:18" x14ac:dyDescent="0.15">
      <c r="A27" s="18">
        <v>24</v>
      </c>
      <c r="B27" s="19"/>
      <c r="C27" s="19"/>
      <c r="D27" s="19"/>
      <c r="E27" s="19"/>
      <c r="F27" s="19"/>
      <c r="G27" s="19"/>
      <c r="H27" s="19"/>
      <c r="I27" s="19"/>
      <c r="J27" s="19"/>
      <c r="K27" s="19"/>
      <c r="L27" s="19"/>
      <c r="M27" s="19"/>
    </row>
    <row r="28" spans="1:18" x14ac:dyDescent="0.15">
      <c r="A28" s="18">
        <v>25</v>
      </c>
      <c r="B28" s="19"/>
      <c r="C28" s="19"/>
      <c r="D28" s="19"/>
      <c r="E28" s="19"/>
      <c r="F28" s="19"/>
      <c r="G28" s="19"/>
      <c r="H28" s="19"/>
      <c r="I28" s="19"/>
      <c r="J28" s="19"/>
      <c r="K28" s="19"/>
      <c r="L28" s="19"/>
      <c r="M28" s="19"/>
    </row>
    <row r="29" spans="1:18" x14ac:dyDescent="0.15">
      <c r="A29" s="18">
        <v>26</v>
      </c>
      <c r="B29" s="19"/>
      <c r="C29" s="19"/>
      <c r="D29" s="19"/>
      <c r="E29" s="19"/>
      <c r="F29" s="19"/>
      <c r="G29" s="19"/>
      <c r="H29" s="19"/>
      <c r="I29" s="19"/>
      <c r="J29" s="19"/>
      <c r="K29" s="19"/>
      <c r="L29" s="19"/>
      <c r="M29" s="19"/>
    </row>
    <row r="30" spans="1:18" x14ac:dyDescent="0.15">
      <c r="A30" s="18">
        <v>27</v>
      </c>
      <c r="B30" s="19"/>
      <c r="C30" s="19"/>
      <c r="D30" s="19"/>
      <c r="E30" s="19"/>
      <c r="F30" s="19"/>
      <c r="G30" s="19"/>
      <c r="H30" s="19"/>
      <c r="I30" s="19"/>
      <c r="J30" s="19"/>
      <c r="K30" s="19"/>
      <c r="L30" s="19"/>
      <c r="M30" s="19"/>
    </row>
    <row r="31" spans="1:18" x14ac:dyDescent="0.15">
      <c r="A31" s="18">
        <v>28</v>
      </c>
      <c r="B31" s="19"/>
      <c r="C31" s="19"/>
      <c r="D31" s="19"/>
      <c r="E31" s="19"/>
      <c r="F31" s="19"/>
      <c r="G31" s="19"/>
      <c r="H31" s="19"/>
      <c r="I31" s="19"/>
      <c r="J31" s="19"/>
      <c r="K31" s="19"/>
      <c r="L31" s="19"/>
      <c r="M31" s="19"/>
    </row>
    <row r="32" spans="1:18" x14ac:dyDescent="0.15">
      <c r="A32" s="18">
        <v>29</v>
      </c>
      <c r="B32" s="19"/>
      <c r="C32" s="19"/>
      <c r="D32" s="19"/>
      <c r="E32" s="19"/>
      <c r="F32" s="19"/>
      <c r="G32" s="19"/>
      <c r="H32" s="19"/>
      <c r="I32" s="19"/>
      <c r="J32" s="19"/>
      <c r="K32" s="19"/>
      <c r="L32" s="19"/>
      <c r="M32" s="19"/>
    </row>
    <row r="33" spans="1:13" x14ac:dyDescent="0.15">
      <c r="A33" s="18">
        <v>30</v>
      </c>
      <c r="B33" s="19"/>
      <c r="C33" s="19"/>
      <c r="D33" s="19"/>
      <c r="E33" s="19"/>
      <c r="F33" s="19"/>
      <c r="G33" s="19"/>
      <c r="H33" s="19"/>
      <c r="I33" s="19"/>
      <c r="J33" s="19"/>
      <c r="K33" s="19"/>
      <c r="L33" s="19"/>
      <c r="M33" s="19"/>
    </row>
    <row r="34" spans="1:13" x14ac:dyDescent="0.15">
      <c r="A34" s="18">
        <v>31</v>
      </c>
      <c r="B34" s="19"/>
      <c r="C34" s="19"/>
      <c r="D34" s="19"/>
      <c r="E34" s="19"/>
      <c r="F34" s="19"/>
      <c r="G34" s="19"/>
      <c r="H34" s="19"/>
      <c r="I34" s="19"/>
      <c r="J34" s="19"/>
      <c r="K34" s="19"/>
      <c r="L34" s="19"/>
      <c r="M34" s="19"/>
    </row>
    <row r="35" spans="1:13" x14ac:dyDescent="0.15">
      <c r="B35">
        <f>SUM(B4:B34)</f>
        <v>0</v>
      </c>
      <c r="C35">
        <f>SUM(C4:C34)</f>
        <v>0</v>
      </c>
      <c r="D35">
        <f>SUM(D4:D34)</f>
        <v>0</v>
      </c>
      <c r="E35">
        <f>SUM(E4:E34)</f>
        <v>0</v>
      </c>
      <c r="F35">
        <f>SUM(F4:F34)</f>
        <v>0</v>
      </c>
      <c r="G35">
        <f t="shared" ref="G35:M35" si="0">SUM(G4:G34)</f>
        <v>0</v>
      </c>
      <c r="H35">
        <f t="shared" si="0"/>
        <v>0</v>
      </c>
      <c r="I35">
        <f t="shared" si="0"/>
        <v>0</v>
      </c>
      <c r="J35">
        <f t="shared" si="0"/>
        <v>0</v>
      </c>
      <c r="K35">
        <f t="shared" si="0"/>
        <v>0</v>
      </c>
      <c r="L35">
        <f t="shared" si="0"/>
        <v>0</v>
      </c>
      <c r="M35">
        <f t="shared" si="0"/>
        <v>0</v>
      </c>
    </row>
  </sheetData>
  <mergeCells count="3">
    <mergeCell ref="A1:M1"/>
    <mergeCell ref="O3:R14"/>
    <mergeCell ref="A2:B2"/>
  </mergeCells>
  <phoneticPr fontId="1"/>
  <pageMargins left="0.74803149606299213" right="0.74803149606299213" top="0.98425196850393704" bottom="0.98425196850393704" header="0.51181102362204722" footer="0.51181102362204722"/>
  <pageSetup paperSize="9" scale="85" orientation="landscape"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122FB-A541-4EDD-AF43-C4B6F69D225F}">
  <sheetPr>
    <tabColor rgb="FF0070C0"/>
    <pageSetUpPr fitToPage="1"/>
  </sheetPr>
  <dimension ref="A1:R35"/>
  <sheetViews>
    <sheetView topLeftCell="A15" zoomScaleNormal="100" workbookViewId="0">
      <selection activeCell="E12" sqref="E12"/>
    </sheetView>
  </sheetViews>
  <sheetFormatPr defaultRowHeight="13.5" x14ac:dyDescent="0.15"/>
  <cols>
    <col min="1" max="1" width="7.75" customWidth="1"/>
    <col min="14" max="14" width="2.625" customWidth="1"/>
  </cols>
  <sheetData>
    <row r="1" spans="1:18" ht="24.75" customHeight="1" x14ac:dyDescent="0.15">
      <c r="A1" s="122" t="s">
        <v>33</v>
      </c>
      <c r="B1" s="122"/>
      <c r="C1" s="122"/>
      <c r="D1" s="122"/>
      <c r="E1" s="122"/>
      <c r="F1" s="122"/>
      <c r="G1" s="122"/>
      <c r="H1" s="122"/>
      <c r="I1" s="122"/>
      <c r="J1" s="122"/>
      <c r="K1" s="122"/>
      <c r="L1" s="122"/>
      <c r="M1" s="122"/>
    </row>
    <row r="2" spans="1:18" ht="14.25" thickBot="1" x14ac:dyDescent="0.2">
      <c r="A2" s="121">
        <f>入湯税申告書!P6</f>
        <v>7</v>
      </c>
      <c r="B2" s="121"/>
      <c r="C2" t="s">
        <v>17</v>
      </c>
    </row>
    <row r="3" spans="1:18" ht="13.5" customHeight="1" x14ac:dyDescent="0.15">
      <c r="A3" s="30">
        <v>70</v>
      </c>
      <c r="B3" s="17">
        <v>4</v>
      </c>
      <c r="C3" s="17">
        <v>5</v>
      </c>
      <c r="D3" s="17">
        <v>6</v>
      </c>
      <c r="E3" s="17">
        <v>7</v>
      </c>
      <c r="F3" s="17">
        <v>8</v>
      </c>
      <c r="G3" s="17">
        <v>9</v>
      </c>
      <c r="H3" s="17">
        <v>10</v>
      </c>
      <c r="I3" s="17">
        <v>11</v>
      </c>
      <c r="J3" s="17">
        <v>12</v>
      </c>
      <c r="K3" s="17">
        <v>1</v>
      </c>
      <c r="L3" s="17">
        <v>2</v>
      </c>
      <c r="M3" s="17">
        <v>3</v>
      </c>
      <c r="O3" s="123" t="s">
        <v>31</v>
      </c>
      <c r="P3" s="124"/>
      <c r="Q3" s="124"/>
      <c r="R3" s="125"/>
    </row>
    <row r="4" spans="1:18" x14ac:dyDescent="0.15">
      <c r="A4" s="18">
        <v>1</v>
      </c>
      <c r="B4" s="19"/>
      <c r="C4" s="19"/>
      <c r="D4" s="19"/>
      <c r="E4" s="19"/>
      <c r="F4" s="19"/>
      <c r="G4" s="19"/>
      <c r="H4" s="19"/>
      <c r="I4" s="19"/>
      <c r="J4" s="19"/>
      <c r="K4" s="19"/>
      <c r="L4" s="19"/>
      <c r="M4" s="19"/>
      <c r="O4" s="126"/>
      <c r="P4" s="127"/>
      <c r="Q4" s="127"/>
      <c r="R4" s="128"/>
    </row>
    <row r="5" spans="1:18" x14ac:dyDescent="0.15">
      <c r="A5" s="18">
        <v>2</v>
      </c>
      <c r="B5" s="19"/>
      <c r="C5" s="19"/>
      <c r="D5" s="19"/>
      <c r="E5" s="19"/>
      <c r="F5" s="19"/>
      <c r="G5" s="19"/>
      <c r="H5" s="19"/>
      <c r="I5" s="19"/>
      <c r="J5" s="19"/>
      <c r="K5" s="19"/>
      <c r="L5" s="19"/>
      <c r="M5" s="19"/>
      <c r="O5" s="126"/>
      <c r="P5" s="127"/>
      <c r="Q5" s="127"/>
      <c r="R5" s="128"/>
    </row>
    <row r="6" spans="1:18" x14ac:dyDescent="0.15">
      <c r="A6" s="18">
        <v>3</v>
      </c>
      <c r="B6" s="19"/>
      <c r="C6" s="19"/>
      <c r="D6" s="19"/>
      <c r="E6" s="19"/>
      <c r="F6" s="19"/>
      <c r="G6" s="19"/>
      <c r="H6" s="19"/>
      <c r="I6" s="19"/>
      <c r="J6" s="19"/>
      <c r="K6" s="19"/>
      <c r="L6" s="19"/>
      <c r="M6" s="19"/>
      <c r="O6" s="126"/>
      <c r="P6" s="127"/>
      <c r="Q6" s="127"/>
      <c r="R6" s="128"/>
    </row>
    <row r="7" spans="1:18" x14ac:dyDescent="0.15">
      <c r="A7" s="18">
        <v>4</v>
      </c>
      <c r="B7" s="19"/>
      <c r="C7" s="19"/>
      <c r="D7" s="19"/>
      <c r="E7" s="19"/>
      <c r="F7" s="19"/>
      <c r="G7" s="19"/>
      <c r="H7" s="19"/>
      <c r="I7" s="19"/>
      <c r="J7" s="19"/>
      <c r="K7" s="19"/>
      <c r="L7" s="19"/>
      <c r="M7" s="19"/>
      <c r="O7" s="126"/>
      <c r="P7" s="127"/>
      <c r="Q7" s="127"/>
      <c r="R7" s="128"/>
    </row>
    <row r="8" spans="1:18" x14ac:dyDescent="0.15">
      <c r="A8" s="18">
        <v>5</v>
      </c>
      <c r="B8" s="19"/>
      <c r="C8" s="19"/>
      <c r="D8" s="19"/>
      <c r="E8" s="19"/>
      <c r="F8" s="19"/>
      <c r="G8" s="19"/>
      <c r="H8" s="19"/>
      <c r="I8" s="19"/>
      <c r="J8" s="19"/>
      <c r="K8" s="19"/>
      <c r="L8" s="19"/>
      <c r="M8" s="19"/>
      <c r="O8" s="126"/>
      <c r="P8" s="127"/>
      <c r="Q8" s="127"/>
      <c r="R8" s="128"/>
    </row>
    <row r="9" spans="1:18" x14ac:dyDescent="0.15">
      <c r="A9" s="18">
        <v>6</v>
      </c>
      <c r="B9" s="19"/>
      <c r="C9" s="19"/>
      <c r="D9" s="19"/>
      <c r="E9" s="19"/>
      <c r="F9" s="19"/>
      <c r="G9" s="19"/>
      <c r="H9" s="19"/>
      <c r="I9" s="19"/>
      <c r="J9" s="19"/>
      <c r="K9" s="19"/>
      <c r="L9" s="19"/>
      <c r="M9" s="19"/>
      <c r="O9" s="126"/>
      <c r="P9" s="127"/>
      <c r="Q9" s="127"/>
      <c r="R9" s="128"/>
    </row>
    <row r="10" spans="1:18" x14ac:dyDescent="0.15">
      <c r="A10" s="18">
        <v>7</v>
      </c>
      <c r="B10" s="19"/>
      <c r="C10" s="19"/>
      <c r="D10" s="19"/>
      <c r="E10" s="19"/>
      <c r="F10" s="19"/>
      <c r="G10" s="19"/>
      <c r="H10" s="19"/>
      <c r="I10" s="19"/>
      <c r="J10" s="19"/>
      <c r="K10" s="19"/>
      <c r="L10" s="19"/>
      <c r="M10" s="19"/>
      <c r="O10" s="126"/>
      <c r="P10" s="127"/>
      <c r="Q10" s="127"/>
      <c r="R10" s="128"/>
    </row>
    <row r="11" spans="1:18" x14ac:dyDescent="0.15">
      <c r="A11" s="18">
        <v>8</v>
      </c>
      <c r="B11" s="19"/>
      <c r="C11" s="19"/>
      <c r="D11" s="19"/>
      <c r="E11" s="19"/>
      <c r="F11" s="19"/>
      <c r="G11" s="19"/>
      <c r="H11" s="19"/>
      <c r="I11" s="19"/>
      <c r="J11" s="19"/>
      <c r="K11" s="19"/>
      <c r="L11" s="19"/>
      <c r="M11" s="19"/>
      <c r="O11" s="126"/>
      <c r="P11" s="127"/>
      <c r="Q11" s="127"/>
      <c r="R11" s="128"/>
    </row>
    <row r="12" spans="1:18" x14ac:dyDescent="0.15">
      <c r="A12" s="18">
        <v>9</v>
      </c>
      <c r="B12" s="19"/>
      <c r="C12" s="19"/>
      <c r="D12" s="19"/>
      <c r="E12" s="19"/>
      <c r="F12" s="19"/>
      <c r="G12" s="19"/>
      <c r="H12" s="19"/>
      <c r="I12" s="19"/>
      <c r="J12" s="19"/>
      <c r="K12" s="19"/>
      <c r="L12" s="19"/>
      <c r="M12" s="19"/>
      <c r="O12" s="126"/>
      <c r="P12" s="127"/>
      <c r="Q12" s="127"/>
      <c r="R12" s="128"/>
    </row>
    <row r="13" spans="1:18" x14ac:dyDescent="0.15">
      <c r="A13" s="18">
        <v>10</v>
      </c>
      <c r="B13" s="19"/>
      <c r="C13" s="19"/>
      <c r="D13" s="19"/>
      <c r="E13" s="19"/>
      <c r="F13" s="19"/>
      <c r="G13" s="19"/>
      <c r="H13" s="19"/>
      <c r="I13" s="19"/>
      <c r="J13" s="19"/>
      <c r="K13" s="19"/>
      <c r="L13" s="19"/>
      <c r="M13" s="19"/>
      <c r="O13" s="126"/>
      <c r="P13" s="127"/>
      <c r="Q13" s="127"/>
      <c r="R13" s="128"/>
    </row>
    <row r="14" spans="1:18" x14ac:dyDescent="0.15">
      <c r="A14" s="18">
        <v>11</v>
      </c>
      <c r="B14" s="19"/>
      <c r="C14" s="19"/>
      <c r="D14" s="19"/>
      <c r="E14" s="19"/>
      <c r="F14" s="19"/>
      <c r="G14" s="19"/>
      <c r="H14" s="19"/>
      <c r="I14" s="19"/>
      <c r="J14" s="19"/>
      <c r="K14" s="19"/>
      <c r="L14" s="19"/>
      <c r="M14" s="19"/>
      <c r="O14" s="126"/>
      <c r="P14" s="127"/>
      <c r="Q14" s="127"/>
      <c r="R14" s="128"/>
    </row>
    <row r="15" spans="1:18" x14ac:dyDescent="0.15">
      <c r="A15" s="18">
        <v>12</v>
      </c>
      <c r="B15" s="19"/>
      <c r="C15" s="19"/>
      <c r="D15" s="19"/>
      <c r="E15" s="19"/>
      <c r="F15" s="19"/>
      <c r="G15" s="19"/>
      <c r="H15" s="19"/>
      <c r="I15" s="19"/>
      <c r="J15" s="19"/>
      <c r="K15" s="19"/>
      <c r="L15" s="19"/>
      <c r="M15" s="19"/>
      <c r="O15" s="126"/>
      <c r="P15" s="127"/>
      <c r="Q15" s="127"/>
      <c r="R15" s="128"/>
    </row>
    <row r="16" spans="1:18" x14ac:dyDescent="0.15">
      <c r="A16" s="18">
        <v>13</v>
      </c>
      <c r="B16" s="19"/>
      <c r="C16" s="19"/>
      <c r="D16" s="19"/>
      <c r="E16" s="19"/>
      <c r="F16" s="19"/>
      <c r="G16" s="19"/>
      <c r="H16" s="19"/>
      <c r="I16" s="19"/>
      <c r="J16" s="19"/>
      <c r="K16" s="19"/>
      <c r="L16" s="19"/>
      <c r="M16" s="19"/>
      <c r="O16" s="126"/>
      <c r="P16" s="127"/>
      <c r="Q16" s="127"/>
      <c r="R16" s="128"/>
    </row>
    <row r="17" spans="1:18" ht="14.25" thickBot="1" x14ac:dyDescent="0.2">
      <c r="A17" s="18">
        <v>14</v>
      </c>
      <c r="B17" s="19"/>
      <c r="C17" s="19"/>
      <c r="D17" s="19"/>
      <c r="E17" s="19"/>
      <c r="F17" s="19"/>
      <c r="G17" s="19"/>
      <c r="H17" s="19"/>
      <c r="I17" s="19"/>
      <c r="J17" s="19"/>
      <c r="K17" s="19"/>
      <c r="L17" s="19"/>
      <c r="M17" s="19"/>
      <c r="O17" s="129"/>
      <c r="P17" s="130"/>
      <c r="Q17" s="130"/>
      <c r="R17" s="131"/>
    </row>
    <row r="18" spans="1:18" ht="14.25" thickBot="1" x14ac:dyDescent="0.2">
      <c r="A18" s="22">
        <v>15</v>
      </c>
      <c r="B18" s="23"/>
      <c r="C18" s="23"/>
      <c r="D18" s="23"/>
      <c r="E18" s="23"/>
      <c r="F18" s="23"/>
      <c r="G18" s="23"/>
      <c r="H18" s="23"/>
      <c r="I18" s="23"/>
      <c r="J18" s="23"/>
      <c r="K18" s="23"/>
      <c r="L18" s="23"/>
      <c r="M18" s="23"/>
      <c r="O18" s="32"/>
      <c r="P18" s="32"/>
      <c r="Q18" s="32"/>
      <c r="R18" s="32"/>
    </row>
    <row r="19" spans="1:18" x14ac:dyDescent="0.15">
      <c r="A19" s="20">
        <v>16</v>
      </c>
      <c r="B19" s="21"/>
      <c r="C19" s="21"/>
      <c r="D19" s="21"/>
      <c r="E19" s="21"/>
      <c r="F19" s="21"/>
      <c r="G19" s="21"/>
      <c r="H19" s="21"/>
      <c r="I19" s="21"/>
      <c r="J19" s="21"/>
      <c r="K19" s="21"/>
      <c r="L19" s="21"/>
      <c r="M19" s="21"/>
      <c r="O19" s="32"/>
      <c r="P19" s="32"/>
      <c r="Q19" s="32"/>
      <c r="R19" s="32"/>
    </row>
    <row r="20" spans="1:18" x14ac:dyDescent="0.15">
      <c r="A20" s="18">
        <v>17</v>
      </c>
      <c r="B20" s="19"/>
      <c r="C20" s="19"/>
      <c r="D20" s="19"/>
      <c r="E20" s="19"/>
      <c r="F20" s="19"/>
      <c r="G20" s="19"/>
      <c r="H20" s="19"/>
      <c r="I20" s="19"/>
      <c r="J20" s="19"/>
      <c r="K20" s="19"/>
      <c r="L20" s="19"/>
      <c r="M20" s="19"/>
      <c r="O20" s="32"/>
      <c r="P20" s="32"/>
      <c r="Q20" s="32"/>
      <c r="R20" s="32"/>
    </row>
    <row r="21" spans="1:18" x14ac:dyDescent="0.15">
      <c r="A21" s="18">
        <v>18</v>
      </c>
      <c r="B21" s="19"/>
      <c r="C21" s="19"/>
      <c r="D21" s="19"/>
      <c r="E21" s="19"/>
      <c r="F21" s="19"/>
      <c r="G21" s="19"/>
      <c r="H21" s="19"/>
      <c r="I21" s="19"/>
      <c r="J21" s="19"/>
      <c r="K21" s="19"/>
      <c r="L21" s="19"/>
      <c r="M21" s="19"/>
      <c r="O21" s="32"/>
      <c r="P21" s="32"/>
      <c r="Q21" s="32"/>
      <c r="R21" s="32"/>
    </row>
    <row r="22" spans="1:18" x14ac:dyDescent="0.15">
      <c r="A22" s="18">
        <v>19</v>
      </c>
      <c r="B22" s="19"/>
      <c r="C22" s="19"/>
      <c r="D22" s="19"/>
      <c r="E22" s="19"/>
      <c r="F22" s="19"/>
      <c r="G22" s="19"/>
      <c r="H22" s="19"/>
      <c r="I22" s="19"/>
      <c r="J22" s="19"/>
      <c r="K22" s="19"/>
      <c r="L22" s="19"/>
      <c r="M22" s="19"/>
      <c r="O22" s="32"/>
      <c r="P22" s="32"/>
      <c r="Q22" s="32"/>
      <c r="R22" s="32"/>
    </row>
    <row r="23" spans="1:18" x14ac:dyDescent="0.15">
      <c r="A23" s="18">
        <v>20</v>
      </c>
      <c r="B23" s="19"/>
      <c r="C23" s="19"/>
      <c r="D23" s="19"/>
      <c r="E23" s="19"/>
      <c r="F23" s="19"/>
      <c r="G23" s="19"/>
      <c r="H23" s="19"/>
      <c r="I23" s="19"/>
      <c r="J23" s="19"/>
      <c r="K23" s="19"/>
      <c r="L23" s="19"/>
      <c r="M23" s="19"/>
      <c r="O23" s="32"/>
      <c r="P23" s="32"/>
      <c r="Q23" s="32"/>
      <c r="R23" s="32"/>
    </row>
    <row r="24" spans="1:18" x14ac:dyDescent="0.15">
      <c r="A24" s="18">
        <v>21</v>
      </c>
      <c r="B24" s="19"/>
      <c r="C24" s="19"/>
      <c r="D24" s="19"/>
      <c r="E24" s="19"/>
      <c r="F24" s="19"/>
      <c r="G24" s="19"/>
      <c r="H24" s="19"/>
      <c r="I24" s="19"/>
      <c r="J24" s="19"/>
      <c r="K24" s="19"/>
      <c r="L24" s="19"/>
      <c r="M24" s="19"/>
    </row>
    <row r="25" spans="1:18" x14ac:dyDescent="0.15">
      <c r="A25" s="18">
        <v>22</v>
      </c>
      <c r="B25" s="19"/>
      <c r="C25" s="19"/>
      <c r="D25" s="19"/>
      <c r="E25" s="19"/>
      <c r="F25" s="19"/>
      <c r="G25" s="19"/>
      <c r="H25" s="19"/>
      <c r="I25" s="19"/>
      <c r="J25" s="19"/>
      <c r="K25" s="19"/>
      <c r="L25" s="19"/>
      <c r="M25" s="19"/>
    </row>
    <row r="26" spans="1:18" x14ac:dyDescent="0.15">
      <c r="A26" s="18">
        <v>23</v>
      </c>
      <c r="B26" s="19"/>
      <c r="C26" s="19"/>
      <c r="D26" s="19"/>
      <c r="E26" s="19"/>
      <c r="F26" s="19"/>
      <c r="G26" s="19"/>
      <c r="H26" s="19"/>
      <c r="I26" s="19"/>
      <c r="J26" s="19"/>
      <c r="K26" s="19"/>
      <c r="L26" s="19"/>
      <c r="M26" s="19"/>
    </row>
    <row r="27" spans="1:18" x14ac:dyDescent="0.15">
      <c r="A27" s="18">
        <v>24</v>
      </c>
      <c r="B27" s="19"/>
      <c r="C27" s="19"/>
      <c r="D27" s="19"/>
      <c r="E27" s="19"/>
      <c r="F27" s="19"/>
      <c r="G27" s="19"/>
      <c r="H27" s="19"/>
      <c r="I27" s="19"/>
      <c r="J27" s="19"/>
      <c r="K27" s="19"/>
      <c r="L27" s="19"/>
      <c r="M27" s="19"/>
    </row>
    <row r="28" spans="1:18" x14ac:dyDescent="0.15">
      <c r="A28" s="18">
        <v>25</v>
      </c>
      <c r="B28" s="19"/>
      <c r="C28" s="19"/>
      <c r="D28" s="19"/>
      <c r="E28" s="19"/>
      <c r="F28" s="19"/>
      <c r="G28" s="19"/>
      <c r="H28" s="19"/>
      <c r="I28" s="19"/>
      <c r="J28" s="19"/>
      <c r="K28" s="19"/>
      <c r="L28" s="19"/>
      <c r="M28" s="19"/>
    </row>
    <row r="29" spans="1:18" x14ac:dyDescent="0.15">
      <c r="A29" s="18">
        <v>26</v>
      </c>
      <c r="B29" s="19"/>
      <c r="C29" s="19"/>
      <c r="D29" s="19"/>
      <c r="E29" s="19"/>
      <c r="F29" s="19"/>
      <c r="G29" s="19"/>
      <c r="H29" s="19"/>
      <c r="I29" s="19"/>
      <c r="J29" s="19"/>
      <c r="K29" s="19"/>
      <c r="L29" s="19"/>
      <c r="M29" s="19"/>
    </row>
    <row r="30" spans="1:18" x14ac:dyDescent="0.15">
      <c r="A30" s="18">
        <v>27</v>
      </c>
      <c r="B30" s="19"/>
      <c r="C30" s="19"/>
      <c r="D30" s="19"/>
      <c r="E30" s="19"/>
      <c r="F30" s="19"/>
      <c r="G30" s="19"/>
      <c r="H30" s="19"/>
      <c r="I30" s="19"/>
      <c r="J30" s="19"/>
      <c r="K30" s="19"/>
      <c r="L30" s="19"/>
      <c r="M30" s="19"/>
    </row>
    <row r="31" spans="1:18" x14ac:dyDescent="0.15">
      <c r="A31" s="18">
        <v>28</v>
      </c>
      <c r="B31" s="19"/>
      <c r="C31" s="19"/>
      <c r="D31" s="19"/>
      <c r="E31" s="19"/>
      <c r="F31" s="19"/>
      <c r="G31" s="19"/>
      <c r="H31" s="19"/>
      <c r="I31" s="19"/>
      <c r="J31" s="19"/>
      <c r="K31" s="19"/>
      <c r="L31" s="19"/>
      <c r="M31" s="19"/>
    </row>
    <row r="32" spans="1:18" x14ac:dyDescent="0.15">
      <c r="A32" s="18">
        <v>29</v>
      </c>
      <c r="B32" s="19"/>
      <c r="C32" s="19"/>
      <c r="D32" s="19"/>
      <c r="E32" s="19"/>
      <c r="F32" s="19"/>
      <c r="G32" s="19"/>
      <c r="H32" s="19"/>
      <c r="I32" s="19"/>
      <c r="J32" s="19"/>
      <c r="K32" s="19"/>
      <c r="L32" s="19"/>
      <c r="M32" s="19"/>
    </row>
    <row r="33" spans="1:13" x14ac:dyDescent="0.15">
      <c r="A33" s="18">
        <v>30</v>
      </c>
      <c r="B33" s="19"/>
      <c r="C33" s="19"/>
      <c r="D33" s="19"/>
      <c r="E33" s="19"/>
      <c r="F33" s="19"/>
      <c r="G33" s="19"/>
      <c r="H33" s="19"/>
      <c r="I33" s="19"/>
      <c r="J33" s="19"/>
      <c r="K33" s="19"/>
      <c r="L33" s="19"/>
      <c r="M33" s="19"/>
    </row>
    <row r="34" spans="1:13" x14ac:dyDescent="0.15">
      <c r="A34" s="18">
        <v>31</v>
      </c>
      <c r="B34" s="19"/>
      <c r="C34" s="19"/>
      <c r="D34" s="19"/>
      <c r="E34" s="19"/>
      <c r="F34" s="19"/>
      <c r="G34" s="19"/>
      <c r="H34" s="19"/>
      <c r="I34" s="19"/>
      <c r="J34" s="19"/>
      <c r="K34" s="19"/>
      <c r="L34" s="19"/>
      <c r="M34" s="19"/>
    </row>
    <row r="35" spans="1:13" x14ac:dyDescent="0.15">
      <c r="B35">
        <f>SUM(B4:B34)</f>
        <v>0</v>
      </c>
      <c r="C35">
        <f>SUM(C4:C34)</f>
        <v>0</v>
      </c>
      <c r="D35">
        <f>SUM(D4:D34)</f>
        <v>0</v>
      </c>
      <c r="E35">
        <f>SUM(E4:E34)</f>
        <v>0</v>
      </c>
      <c r="F35">
        <f>SUM(F4:F34)</f>
        <v>0</v>
      </c>
      <c r="G35">
        <f t="shared" ref="G35:M35" si="0">SUM(G4:G34)</f>
        <v>0</v>
      </c>
      <c r="H35">
        <f t="shared" si="0"/>
        <v>0</v>
      </c>
      <c r="I35">
        <f t="shared" si="0"/>
        <v>0</v>
      </c>
      <c r="J35">
        <f t="shared" si="0"/>
        <v>0</v>
      </c>
      <c r="K35">
        <f t="shared" si="0"/>
        <v>0</v>
      </c>
      <c r="L35">
        <f t="shared" si="0"/>
        <v>0</v>
      </c>
      <c r="M35">
        <f t="shared" si="0"/>
        <v>0</v>
      </c>
    </row>
  </sheetData>
  <mergeCells count="3">
    <mergeCell ref="A1:M1"/>
    <mergeCell ref="O3:R17"/>
    <mergeCell ref="A2:B2"/>
  </mergeCells>
  <phoneticPr fontId="1"/>
  <pageMargins left="0.74803149606299213" right="0.74803149606299213" top="0.98425196850393704" bottom="0.98425196850393704" header="0.51181102362204722" footer="0.51181102362204722"/>
  <pageSetup paperSize="9" scale="86" orientation="landscape"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入湯税申告書</vt:lpstr>
      <vt:lpstr>参照150円</vt:lpstr>
      <vt:lpstr>参照70円 </vt:lpstr>
      <vt:lpstr>参照150円（課税免除）</vt:lpstr>
      <vt:lpstr>参照70円  (課税免除)</vt:lpstr>
      <vt:lpstr>入湯税申告書!Print_Area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yu-tanaka</dc:creator>
  <cp:lastModifiedBy>丸尾 晃大</cp:lastModifiedBy>
  <cp:lastPrinted>2025-11-17T06:59:55Z</cp:lastPrinted>
  <dcterms:created xsi:type="dcterms:W3CDTF">2006-07-31T07:34:38Z</dcterms:created>
  <dcterms:modified xsi:type="dcterms:W3CDTF">2025-12-17T02:36:56Z</dcterms:modified>
</cp:coreProperties>
</file>