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2.15\新共通\D000健康福祉部_限定\D300高齢者支援課_限定\D310元気・長生き係_限定\【新】元気・長生き係1\201 物価高騰対応重点支援地方創生臨時交付金\令和６年度\ホームページ掲載分\"/>
    </mc:Choice>
  </mc:AlternateContent>
  <workbookProtection lockStructure="1"/>
  <bookViews>
    <workbookView xWindow="0" yWindow="0" windowWidth="28800" windowHeight="12525"/>
  </bookViews>
  <sheets>
    <sheet name="申請書兼請求書" sheetId="1" r:id="rId1"/>
    <sheet name="申請・実績一覧 " sheetId="2" r:id="rId2"/>
    <sheet name="委任状" sheetId="5" r:id="rId3"/>
  </sheets>
  <definedNames>
    <definedName name="_xlnm._FilterDatabase" localSheetId="1" hidden="1">'申請・実績一覧 '!$B$4:$Y$20</definedName>
    <definedName name="①入所系">#REF!</definedName>
    <definedName name="①入所系支援金区分">#REF!</definedName>
    <definedName name="②入所系【有料】">#REF!</definedName>
    <definedName name="②入所系【有料】支援金区分">#REF!</definedName>
    <definedName name="③通所系">#REF!</definedName>
    <definedName name="③通所系支援金区分">#REF!</definedName>
    <definedName name="④訪問系">#REF!</definedName>
    <definedName name="④訪問系支援金区分">#REF!</definedName>
    <definedName name="_xlnm.Print_Area" localSheetId="2">委任状!$B$1:$M$32</definedName>
    <definedName name="_xlnm.Print_Area" localSheetId="1">'申請・実績一覧 '!$A$1:$Y$24</definedName>
    <definedName name="_xlnm.Print_Area" localSheetId="0">申請書兼請求書!$A$1:$M$101</definedName>
    <definedName name="_xlnm.Print_Titles" localSheetId="1">'申請・実績一覧 '!$1:$4</definedName>
    <definedName name="確認済フラグ">#REF!</definedName>
    <definedName name="金融機関コード">#REF!</definedName>
    <definedName name="支援金額">#REF!</definedName>
    <definedName name="施設区分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2" l="1"/>
  <c r="V6" i="2"/>
  <c r="U6" i="2"/>
  <c r="U10" i="2" l="1"/>
  <c r="V10" i="2" s="1"/>
  <c r="W10" i="2" s="1"/>
  <c r="U9" i="2"/>
  <c r="V9" i="2" s="1"/>
  <c r="W9" i="2" s="1"/>
  <c r="U8" i="2"/>
  <c r="V8" i="2" s="1"/>
  <c r="W8" i="2" s="1"/>
  <c r="U7" i="2"/>
  <c r="V7" i="2" s="1"/>
  <c r="W7" i="2" s="1"/>
  <c r="X6" i="2"/>
  <c r="W21" i="2" l="1"/>
  <c r="Y2" i="2"/>
  <c r="M2" i="5"/>
  <c r="X7" i="2" l="1"/>
  <c r="X8" i="2"/>
  <c r="X9" i="2"/>
  <c r="X10" i="2"/>
  <c r="U21" i="2" l="1"/>
  <c r="V21" i="2" s="1"/>
  <c r="E23" i="5" l="1"/>
  <c r="E22" i="5"/>
  <c r="P39" i="1" l="1"/>
  <c r="P38" i="1" l="1"/>
  <c r="Q38" i="1" s="1"/>
  <c r="P41" i="1"/>
  <c r="P40" i="1"/>
  <c r="P9" i="1"/>
  <c r="P11" i="1"/>
  <c r="E24" i="5" l="1"/>
  <c r="P12" i="1" l="1"/>
  <c r="O43" i="1"/>
  <c r="P2" i="1"/>
  <c r="P37" i="1" l="1"/>
  <c r="P13" i="1"/>
  <c r="P18" i="1"/>
  <c r="P17" i="1"/>
  <c r="P16" i="1"/>
  <c r="P15" i="1"/>
  <c r="P14" i="1"/>
  <c r="X19" i="2"/>
  <c r="X18" i="2"/>
  <c r="X17" i="2"/>
  <c r="X16" i="2"/>
  <c r="X15" i="2"/>
  <c r="X14" i="2"/>
  <c r="X13" i="2"/>
  <c r="X12" i="2"/>
  <c r="X11" i="2"/>
  <c r="X20" i="2"/>
  <c r="X21" i="2" l="1"/>
  <c r="E26" i="1" s="1"/>
  <c r="P42" i="1"/>
  <c r="P29" i="1" l="1"/>
  <c r="P36" i="1" l="1"/>
  <c r="P34" i="1"/>
  <c r="P35" i="1"/>
  <c r="Q35" i="1" s="1"/>
  <c r="M36" i="1" s="1"/>
  <c r="P10" i="1"/>
  <c r="P8" i="1"/>
  <c r="P4" i="1"/>
  <c r="R39" i="1" l="1"/>
  <c r="P26" i="1"/>
</calcChain>
</file>

<file path=xl/comments1.xml><?xml version="1.0" encoding="utf-8"?>
<comments xmlns="http://schemas.openxmlformats.org/spreadsheetml/2006/main">
  <authors>
    <author>吉岡英一</author>
  </authors>
  <commentList>
    <comment ref="J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半角入力
「令和６年２月１日」と入力したい場合、半角でR5/2/1と入力</t>
        </r>
      </text>
    </comment>
    <comment ref="H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代表者の職名を記入
ex.代表取締役、理事長　等</t>
        </r>
      </text>
    </comment>
    <comment ref="K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代表者の氏名を記入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※自動計算
直接入力しないでください。
「申請・実績一覧」を入力いただくと金額が出ます。</t>
        </r>
      </text>
    </comment>
    <comment ref="D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9101348</author>
    <author>吉岡英一</author>
  </authors>
  <commentList>
    <comment ref="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交付申請書兼請求書の「４（振込口座情報）」で委任状兼口座振替申出書の提出が「有」の場合のみ提出が必要です。</t>
        </r>
      </text>
    </comment>
    <comment ref="E2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申請書兼請求書の申請者の法人住所がコピーされます。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申請書兼請求書の申請者の法人名がコピーされます。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申請書兼請求書の申請者の法人代表者職・氏名がコピーされます。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<sst xmlns="http://schemas.openxmlformats.org/spreadsheetml/2006/main" count="137" uniqueCount="130">
  <si>
    <t>円</t>
    <rPh sb="0" eb="1">
      <t>エン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</si>
  <si>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</si>
  <si>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金融機関
コード</t>
    <rPh sb="0" eb="2">
      <t>キンユウ</t>
    </rPh>
    <rPh sb="2" eb="4">
      <t>キカン</t>
    </rPh>
    <phoneticPr fontId="3"/>
  </si>
  <si>
    <t>支店名</t>
    <rPh sb="0" eb="3">
      <t>シテンメイ</t>
    </rPh>
    <phoneticPr fontId="3"/>
  </si>
  <si>
    <t>支店コード</t>
    <rPh sb="0" eb="2">
      <t>シテン</t>
    </rPh>
    <phoneticPr fontId="3"/>
  </si>
  <si>
    <t>預金種類</t>
    <rPh sb="0" eb="2">
      <t>ヨキン</t>
    </rPh>
    <rPh sb="2" eb="4">
      <t>シュルイ</t>
    </rPh>
    <phoneticPr fontId="3"/>
  </si>
  <si>
    <t>誓約事項</t>
    <rPh sb="0" eb="2">
      <t>セイヤク</t>
    </rPh>
    <rPh sb="2" eb="4">
      <t>ジコウ</t>
    </rPh>
    <phoneticPr fontId="3"/>
  </si>
  <si>
    <t>（誓約事項）</t>
    <rPh sb="1" eb="3">
      <t>セイヤク</t>
    </rPh>
    <phoneticPr fontId="2"/>
  </si>
  <si>
    <t>口座名義</t>
    <rPh sb="0" eb="2">
      <t>コウザ</t>
    </rPh>
    <rPh sb="2" eb="4">
      <t>メイギ</t>
    </rPh>
    <phoneticPr fontId="3"/>
  </si>
  <si>
    <t>申請日：</t>
    <rPh sb="0" eb="3">
      <t>シンセイビ</t>
    </rPh>
    <phoneticPr fontId="2"/>
  </si>
  <si>
    <t>書類発行責任者氏名</t>
    <rPh sb="0" eb="2">
      <t>ショルイ</t>
    </rPh>
    <rPh sb="2" eb="4">
      <t>ハッコウ</t>
    </rPh>
    <rPh sb="4" eb="7">
      <t>セキニンシャ</t>
    </rPh>
    <rPh sb="7" eb="9">
      <t>シメイ</t>
    </rPh>
    <phoneticPr fontId="3"/>
  </si>
  <si>
    <t>担当者氏名</t>
    <phoneticPr fontId="3"/>
  </si>
  <si>
    <t>連絡先e-mail</t>
    <rPh sb="0" eb="3">
      <t>レンラクサキ</t>
    </rPh>
    <phoneticPr fontId="3"/>
  </si>
  <si>
    <t>(ﾌﾘｶﾞﾅ)</t>
    <phoneticPr fontId="2"/>
  </si>
  <si>
    <t>データ転記エリアWORK</t>
    <rPh sb="3" eb="5">
      <t>テンキ</t>
    </rPh>
    <phoneticPr fontId="2"/>
  </si>
  <si>
    <t>〒</t>
    <phoneticPr fontId="2"/>
  </si>
  <si>
    <t>－</t>
    <phoneticPr fontId="2"/>
  </si>
  <si>
    <t>（単位:円）</t>
    <rPh sb="1" eb="3">
      <t>タンイ</t>
    </rPh>
    <rPh sb="4" eb="5">
      <t>エン</t>
    </rPh>
    <phoneticPr fontId="17"/>
  </si>
  <si>
    <t>（注）</t>
    <rPh sb="1" eb="2">
      <t>チュウ</t>
    </rPh>
    <phoneticPr fontId="17"/>
  </si>
  <si>
    <t>No.</t>
    <phoneticPr fontId="17"/>
  </si>
  <si>
    <t>委任状兼口座振替申出書の提出有無</t>
    <rPh sb="0" eb="3">
      <t>イニンジョウ</t>
    </rPh>
    <rPh sb="3" eb="4">
      <t>ケン</t>
    </rPh>
    <rPh sb="4" eb="8">
      <t>コウザフリカエ</t>
    </rPh>
    <rPh sb="8" eb="9">
      <t>サル</t>
    </rPh>
    <rPh sb="9" eb="10">
      <t>デ</t>
    </rPh>
    <rPh sb="10" eb="11">
      <t>ショ</t>
    </rPh>
    <rPh sb="12" eb="14">
      <t>テイシュツ</t>
    </rPh>
    <rPh sb="14" eb="16">
      <t>ウム</t>
    </rPh>
    <phoneticPr fontId="3"/>
  </si>
  <si>
    <t>備考</t>
    <rPh sb="0" eb="2">
      <t>ビコウ</t>
    </rPh>
    <phoneticPr fontId="2"/>
  </si>
  <si>
    <t>合計</t>
    <rPh sb="0" eb="2">
      <t>ゴウケイ</t>
    </rPh>
    <phoneticPr fontId="2"/>
  </si>
  <si>
    <t>※確認コメント</t>
    <rPh sb="1" eb="3">
      <t>カクニン</t>
    </rPh>
    <phoneticPr fontId="2"/>
  </si>
  <si>
    <t>P6</t>
    <phoneticPr fontId="2"/>
  </si>
  <si>
    <t>P8</t>
    <phoneticPr fontId="2"/>
  </si>
  <si>
    <t>P9</t>
    <phoneticPr fontId="2"/>
  </si>
  <si>
    <t>P10</t>
    <phoneticPr fontId="2"/>
  </si>
  <si>
    <t>P11</t>
    <phoneticPr fontId="2"/>
  </si>
  <si>
    <t>P12</t>
    <phoneticPr fontId="2"/>
  </si>
  <si>
    <t>責任者連絡先</t>
    <rPh sb="0" eb="3">
      <t>セキニンシャ</t>
    </rPh>
    <rPh sb="3" eb="6">
      <t>レンラクサキ</t>
    </rPh>
    <phoneticPr fontId="2"/>
  </si>
  <si>
    <t>担当者連絡先</t>
    <rPh sb="0" eb="3">
      <t>タントウシャ</t>
    </rPh>
    <rPh sb="3" eb="6">
      <t>レンラクサキ</t>
    </rPh>
    <phoneticPr fontId="2"/>
  </si>
  <si>
    <t>P13</t>
    <phoneticPr fontId="2"/>
  </si>
  <si>
    <t>P14</t>
    <phoneticPr fontId="2"/>
  </si>
  <si>
    <t>P15</t>
    <phoneticPr fontId="2"/>
  </si>
  <si>
    <t>P16</t>
    <phoneticPr fontId="2"/>
  </si>
  <si>
    <t>P17</t>
    <phoneticPr fontId="2"/>
  </si>
  <si>
    <t>法人名</t>
    <rPh sb="0" eb="3">
      <t>ホウジンメイ</t>
    </rPh>
    <phoneticPr fontId="2"/>
  </si>
  <si>
    <t>・</t>
    <phoneticPr fontId="2"/>
  </si>
  <si>
    <t>P7</t>
    <phoneticPr fontId="2"/>
  </si>
  <si>
    <t>P23</t>
    <phoneticPr fontId="2"/>
  </si>
  <si>
    <t>P26</t>
    <phoneticPr fontId="2"/>
  </si>
  <si>
    <t>P32</t>
    <phoneticPr fontId="2"/>
  </si>
  <si>
    <t>P33</t>
    <phoneticPr fontId="2"/>
  </si>
  <si>
    <t>P34</t>
    <phoneticPr fontId="2"/>
  </si>
  <si>
    <t>P35</t>
    <phoneticPr fontId="2"/>
  </si>
  <si>
    <t>P36</t>
    <phoneticPr fontId="2"/>
  </si>
  <si>
    <t>P37</t>
    <phoneticPr fontId="2"/>
  </si>
  <si>
    <t>P38</t>
    <phoneticPr fontId="2"/>
  </si>
  <si>
    <t>P39</t>
    <phoneticPr fontId="2"/>
  </si>
  <si>
    <t>P31</t>
    <phoneticPr fontId="2"/>
  </si>
  <si>
    <t>整理番号</t>
    <rPh sb="0" eb="4">
      <t>セイリバンゴウ</t>
    </rPh>
    <phoneticPr fontId="2"/>
  </si>
  <si>
    <t>P2</t>
    <phoneticPr fontId="2"/>
  </si>
  <si>
    <t>←口座名義に申請者役職名と申請者名が入っているか</t>
    <rPh sb="1" eb="5">
      <t>コウザメイギ</t>
    </rPh>
    <rPh sb="6" eb="9">
      <t>シンセイシャ</t>
    </rPh>
    <rPh sb="9" eb="12">
      <t>ヤクショクメイ</t>
    </rPh>
    <rPh sb="13" eb="17">
      <t>シンセイシャメイ</t>
    </rPh>
    <rPh sb="18" eb="19">
      <t>ハイ</t>
    </rPh>
    <phoneticPr fontId="2"/>
  </si>
  <si>
    <t>　私は、下記１の者を代理人と定め、下記２に規定する事項を委任します。</t>
    <rPh sb="1" eb="2">
      <t>ワタシ</t>
    </rPh>
    <rPh sb="4" eb="6">
      <t>カキ</t>
    </rPh>
    <rPh sb="8" eb="9">
      <t>モノ</t>
    </rPh>
    <rPh sb="10" eb="13">
      <t>ダイリニン</t>
    </rPh>
    <rPh sb="14" eb="15">
      <t>サダ</t>
    </rPh>
    <rPh sb="17" eb="19">
      <t>カキ</t>
    </rPh>
    <rPh sb="21" eb="23">
      <t>キテイ</t>
    </rPh>
    <rPh sb="25" eb="27">
      <t>ジコウ</t>
    </rPh>
    <rPh sb="28" eb="30">
      <t>イニン</t>
    </rPh>
    <phoneticPr fontId="2"/>
  </si>
  <si>
    <t>記</t>
    <rPh sb="0" eb="1">
      <t>キ</t>
    </rPh>
    <phoneticPr fontId="2"/>
  </si>
  <si>
    <t>１　代理人</t>
    <rPh sb="2" eb="5">
      <t>ダイリニン</t>
    </rPh>
    <phoneticPr fontId="2"/>
  </si>
  <si>
    <t>住所</t>
    <rPh sb="0" eb="2">
      <t>ジュウショ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</si>
  <si>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</si>
  <si>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２　委任事項</t>
    <rPh sb="2" eb="6">
      <t>イニンジコウ</t>
    </rPh>
    <phoneticPr fontId="2"/>
  </si>
  <si>
    <t>委任者</t>
    <rPh sb="0" eb="3">
      <t>イニンシャ</t>
    </rPh>
    <phoneticPr fontId="2"/>
  </si>
  <si>
    <t>郵便番号</t>
    <rPh sb="0" eb="4">
      <t>ユウビンバンゴウ</t>
    </rPh>
    <phoneticPr fontId="2"/>
  </si>
  <si>
    <t>〒</t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</si>
  <si>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</si>
  <si>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（01：普通　02：当座　04：貯蓄）</t>
    <phoneticPr fontId="2"/>
  </si>
  <si>
    <t>整理番号</t>
    <rPh sb="0" eb="4">
      <t>セイリバンゴウ</t>
    </rPh>
    <phoneticPr fontId="2"/>
  </si>
  <si>
    <t>着色セルが入力部分です。それ以外のセルは計算式が入っていますので直接入力したり、削除しないでください。また、行や列、セルを削除しないでください。</t>
    <rPh sb="0" eb="2">
      <t>チャクショク</t>
    </rPh>
    <rPh sb="5" eb="7">
      <t>ニュウリョク</t>
    </rPh>
    <rPh sb="7" eb="9">
      <t>ブブン</t>
    </rPh>
    <rPh sb="14" eb="16">
      <t>イガイ</t>
    </rPh>
    <rPh sb="20" eb="23">
      <t>ケイサンシキ</t>
    </rPh>
    <rPh sb="24" eb="25">
      <t>ハイ</t>
    </rPh>
    <rPh sb="32" eb="34">
      <t>チョクセツ</t>
    </rPh>
    <rPh sb="34" eb="36">
      <t>ニュウリョク</t>
    </rPh>
    <rPh sb="40" eb="42">
      <t>サクジョ</t>
    </rPh>
    <rPh sb="54" eb="55">
      <t>ギョウ</t>
    </rPh>
    <rPh sb="56" eb="57">
      <t>レツ</t>
    </rPh>
    <rPh sb="61" eb="63">
      <t>サクジョ</t>
    </rPh>
    <phoneticPr fontId="2"/>
  </si>
  <si>
    <t>桁数</t>
    <rPh sb="0" eb="2">
      <t>ケタスウ</t>
    </rPh>
    <phoneticPr fontId="2"/>
  </si>
  <si>
    <t xml:space="preserve"> 無：口座名義が申請者役職名＋申請者名と同一
 有：口座名義が申請者役職名＋申請者名と異なる</t>
    <rPh sb="1" eb="2">
      <t>ナシ</t>
    </rPh>
    <rPh sb="3" eb="7">
      <t>コウザメイギ</t>
    </rPh>
    <rPh sb="8" eb="11">
      <t>シンセイシャ</t>
    </rPh>
    <rPh sb="11" eb="13">
      <t>ヤクショク</t>
    </rPh>
    <rPh sb="13" eb="14">
      <t>メイ</t>
    </rPh>
    <rPh sb="15" eb="17">
      <t>シンセイ</t>
    </rPh>
    <rPh sb="17" eb="18">
      <t>シャ</t>
    </rPh>
    <rPh sb="18" eb="19">
      <t>メイ</t>
    </rPh>
    <rPh sb="20" eb="22">
      <t>ドウイツ</t>
    </rPh>
    <rPh sb="24" eb="25">
      <t>アリ</t>
    </rPh>
    <rPh sb="26" eb="30">
      <t>コウザメイギ</t>
    </rPh>
    <rPh sb="31" eb="34">
      <t>シンセイシャ</t>
    </rPh>
    <rPh sb="34" eb="36">
      <t>ヤクショク</t>
    </rPh>
    <rPh sb="36" eb="37">
      <t>メイ</t>
    </rPh>
    <rPh sb="38" eb="40">
      <t>シンセイ</t>
    </rPh>
    <rPh sb="40" eb="41">
      <t>シャ</t>
    </rPh>
    <rPh sb="41" eb="42">
      <t>メイ</t>
    </rPh>
    <rPh sb="43" eb="44">
      <t>コト</t>
    </rPh>
    <phoneticPr fontId="2"/>
  </si>
  <si>
    <t>人吉市長　松岡　隼人　様</t>
    <rPh sb="0" eb="2">
      <t>ヒトヨシ</t>
    </rPh>
    <rPh sb="2" eb="4">
      <t>シチョウ</t>
    </rPh>
    <rPh sb="5" eb="7">
      <t>マツオカ</t>
    </rPh>
    <rPh sb="8" eb="10">
      <t>ハヤト</t>
    </rPh>
    <phoneticPr fontId="2"/>
  </si>
  <si>
    <t>※人吉市記入欄</t>
    <rPh sb="1" eb="4">
      <t>ヒトヨシシ</t>
    </rPh>
    <rPh sb="4" eb="7">
      <t>キニュウラン</t>
    </rPh>
    <phoneticPr fontId="2"/>
  </si>
  <si>
    <t>法人名</t>
    <rPh sb="0" eb="2">
      <t>ホウジン</t>
    </rPh>
    <rPh sb="2" eb="3">
      <t>メイ</t>
    </rPh>
    <phoneticPr fontId="2"/>
  </si>
  <si>
    <t>給付金額</t>
    <rPh sb="0" eb="2">
      <t>キュウフ</t>
    </rPh>
    <rPh sb="2" eb="4">
      <t>キンガク</t>
    </rPh>
    <phoneticPr fontId="3"/>
  </si>
  <si>
    <t>裏面の誓約事項を確認し、全て該当する場合は○を記入してください。
※　一つでも該当しない場合、給付金の申請（請求）はできません。</t>
    <phoneticPr fontId="2"/>
  </si>
  <si>
    <t>振込口座情報を記入してください。</t>
  </si>
  <si>
    <t>※人吉市記入欄</t>
    <rPh sb="1" eb="3">
      <t>ヒトヨシ</t>
    </rPh>
    <rPh sb="3" eb="4">
      <t>シ</t>
    </rPh>
    <rPh sb="4" eb="7">
      <t>キニュウラン</t>
    </rPh>
    <phoneticPr fontId="2"/>
  </si>
  <si>
    <t>法人住所</t>
    <rPh sb="0" eb="2">
      <t>ホウジン</t>
    </rPh>
    <rPh sb="2" eb="4">
      <t>ジュウショ</t>
    </rPh>
    <phoneticPr fontId="2"/>
  </si>
  <si>
    <t>フリガナ</t>
    <phoneticPr fontId="2"/>
  </si>
  <si>
    <t>代表者 職・氏名</t>
    <rPh sb="0" eb="3">
      <t>ダイヒョウシャ</t>
    </rPh>
    <rPh sb="6" eb="7">
      <t>シ</t>
    </rPh>
    <phoneticPr fontId="2"/>
  </si>
  <si>
    <t>※内容の確認のため、上記内容が記載された部分の通帳の写しを添付してください。
※口座名義が申請者と異なる場合は、別途委任状の提出が必要です。</t>
    <rPh sb="1" eb="3">
      <t>ナイヨウ</t>
    </rPh>
    <rPh sb="4" eb="6">
      <t>カクニン</t>
    </rPh>
    <rPh sb="10" eb="12">
      <t>ジョウキ</t>
    </rPh>
    <rPh sb="12" eb="14">
      <t>ナイヨウ</t>
    </rPh>
    <rPh sb="15" eb="17">
      <t>キサイ</t>
    </rPh>
    <rPh sb="20" eb="22">
      <t>ブブン</t>
    </rPh>
    <rPh sb="23" eb="25">
      <t>ツウチョウ</t>
    </rPh>
    <rPh sb="26" eb="27">
      <t>ウツ</t>
    </rPh>
    <rPh sb="29" eb="31">
      <t>テンプ</t>
    </rPh>
    <rPh sb="40" eb="42">
      <t>コウザ</t>
    </rPh>
    <rPh sb="42" eb="44">
      <t>メイギ</t>
    </rPh>
    <rPh sb="45" eb="48">
      <t>シンセイシャ</t>
    </rPh>
    <rPh sb="49" eb="50">
      <t>コト</t>
    </rPh>
    <rPh sb="52" eb="54">
      <t>バアイ</t>
    </rPh>
    <rPh sb="56" eb="58">
      <t>ベット</t>
    </rPh>
    <rPh sb="58" eb="61">
      <t>イニンジョウ</t>
    </rPh>
    <rPh sb="62" eb="64">
      <t>テイシュツ</t>
    </rPh>
    <rPh sb="65" eb="67">
      <t>ヒツヨウ</t>
    </rPh>
    <phoneticPr fontId="2"/>
  </si>
  <si>
    <t>給付金の額</t>
    <rPh sb="0" eb="2">
      <t>キュウフ</t>
    </rPh>
    <rPh sb="2" eb="3">
      <t>キン</t>
    </rPh>
    <rPh sb="4" eb="5">
      <t>ガク</t>
    </rPh>
    <phoneticPr fontId="17"/>
  </si>
  <si>
    <t>口座番号</t>
    <phoneticPr fontId="3"/>
  </si>
  <si>
    <t>　</t>
    <phoneticPr fontId="2"/>
  </si>
  <si>
    <t>電話番号</t>
    <rPh sb="0" eb="2">
      <t>デンワ</t>
    </rPh>
    <rPh sb="2" eb="4">
      <t>バンゴウ</t>
    </rPh>
    <phoneticPr fontId="2"/>
  </si>
  <si>
    <t>交付対象事業所等</t>
    <rPh sb="0" eb="2">
      <t>コウフ</t>
    </rPh>
    <rPh sb="2" eb="4">
      <t>タイショウ</t>
    </rPh>
    <rPh sb="4" eb="7">
      <t>ジギョウショ</t>
    </rPh>
    <rPh sb="7" eb="8">
      <t>トウ</t>
    </rPh>
    <phoneticPr fontId="2"/>
  </si>
  <si>
    <t>交付対象事業所一覧表</t>
    <rPh sb="0" eb="2">
      <t>コウフ</t>
    </rPh>
    <rPh sb="2" eb="4">
      <t>タイショウ</t>
    </rPh>
    <rPh sb="4" eb="7">
      <t>ジギョウショ</t>
    </rPh>
    <rPh sb="7" eb="9">
      <t>イチラン</t>
    </rPh>
    <rPh sb="9" eb="10">
      <t>ヒョウ</t>
    </rPh>
    <phoneticPr fontId="2"/>
  </si>
  <si>
    <t>郵便番号</t>
    <rPh sb="0" eb="2">
      <t>ユウビン</t>
    </rPh>
    <rPh sb="2" eb="4">
      <t>バンゴウ</t>
    </rPh>
    <phoneticPr fontId="17"/>
  </si>
  <si>
    <t>事業所住所</t>
    <rPh sb="0" eb="3">
      <t>ジギョウショ</t>
    </rPh>
    <rPh sb="3" eb="5">
      <t>ジュウショ</t>
    </rPh>
    <phoneticPr fontId="17"/>
  </si>
  <si>
    <t>高齢者等の見守り支援の有無</t>
    <rPh sb="0" eb="3">
      <t>コウレイシャ</t>
    </rPh>
    <rPh sb="3" eb="4">
      <t>ナド</t>
    </rPh>
    <rPh sb="5" eb="7">
      <t>ミマモ</t>
    </rPh>
    <rPh sb="8" eb="10">
      <t>シエン</t>
    </rPh>
    <rPh sb="11" eb="13">
      <t>ウム</t>
    </rPh>
    <phoneticPr fontId="2"/>
  </si>
  <si>
    <t>①有</t>
  </si>
  <si>
    <t>4月分集計額</t>
    <rPh sb="1" eb="2">
      <t>ガツ</t>
    </rPh>
    <rPh sb="2" eb="3">
      <t>ブン</t>
    </rPh>
    <rPh sb="3" eb="5">
      <t>シュウケイ</t>
    </rPh>
    <rPh sb="5" eb="6">
      <t>ガク</t>
    </rPh>
    <phoneticPr fontId="2"/>
  </si>
  <si>
    <t>5月分集計額</t>
    <rPh sb="1" eb="2">
      <t>ガツ</t>
    </rPh>
    <rPh sb="2" eb="3">
      <t>ブン</t>
    </rPh>
    <rPh sb="3" eb="5">
      <t>シュウケイ</t>
    </rPh>
    <rPh sb="5" eb="6">
      <t>ガク</t>
    </rPh>
    <phoneticPr fontId="2"/>
  </si>
  <si>
    <t>6月分集計額</t>
    <rPh sb="1" eb="2">
      <t>ガツ</t>
    </rPh>
    <rPh sb="2" eb="3">
      <t>ブン</t>
    </rPh>
    <rPh sb="3" eb="5">
      <t>シュウケイ</t>
    </rPh>
    <rPh sb="5" eb="6">
      <t>ガク</t>
    </rPh>
    <phoneticPr fontId="2"/>
  </si>
  <si>
    <t>7月分集計額</t>
    <rPh sb="1" eb="2">
      <t>ガツ</t>
    </rPh>
    <rPh sb="2" eb="3">
      <t>ブン</t>
    </rPh>
    <rPh sb="3" eb="5">
      <t>シュウケイ</t>
    </rPh>
    <rPh sb="5" eb="6">
      <t>ガク</t>
    </rPh>
    <phoneticPr fontId="2"/>
  </si>
  <si>
    <t>8月分集計額</t>
    <rPh sb="1" eb="2">
      <t>ガツ</t>
    </rPh>
    <rPh sb="2" eb="3">
      <t>ブン</t>
    </rPh>
    <rPh sb="3" eb="5">
      <t>シュウケイ</t>
    </rPh>
    <rPh sb="5" eb="6">
      <t>ガク</t>
    </rPh>
    <phoneticPr fontId="2"/>
  </si>
  <si>
    <t>9月分集計額</t>
    <rPh sb="1" eb="2">
      <t>ガツ</t>
    </rPh>
    <rPh sb="2" eb="3">
      <t>ブン</t>
    </rPh>
    <rPh sb="3" eb="5">
      <t>シュウケイ</t>
    </rPh>
    <rPh sb="5" eb="6">
      <t>ガク</t>
    </rPh>
    <phoneticPr fontId="2"/>
  </si>
  <si>
    <t>合計額</t>
    <rPh sb="0" eb="2">
      <t>ゴウケイ</t>
    </rPh>
    <rPh sb="2" eb="3">
      <t>ガク</t>
    </rPh>
    <phoneticPr fontId="2"/>
  </si>
  <si>
    <t>事業所名</t>
    <rPh sb="0" eb="3">
      <t>ジギョウショ</t>
    </rPh>
    <rPh sb="3" eb="4">
      <t>メイ</t>
    </rPh>
    <phoneticPr fontId="17"/>
  </si>
  <si>
    <t>人吉市内での販売場所
（町名を記入）
※全て記載してください。</t>
    <rPh sb="0" eb="4">
      <t>ヒトヨシシナイ</t>
    </rPh>
    <rPh sb="6" eb="8">
      <t>ハンバイ</t>
    </rPh>
    <rPh sb="8" eb="10">
      <t>バショ</t>
    </rPh>
    <rPh sb="12" eb="14">
      <t>チョウメイ</t>
    </rPh>
    <rPh sb="15" eb="17">
      <t>キニュウ</t>
    </rPh>
    <rPh sb="20" eb="21">
      <t>スベ</t>
    </rPh>
    <rPh sb="22" eb="24">
      <t>キサイ</t>
    </rPh>
    <phoneticPr fontId="2"/>
  </si>
  <si>
    <t>②週2回</t>
  </si>
  <si>
    <t>記入例</t>
    <rPh sb="0" eb="2">
      <t>キニュウ</t>
    </rPh>
    <rPh sb="2" eb="3">
      <t>レイ</t>
    </rPh>
    <phoneticPr fontId="2"/>
  </si>
  <si>
    <t>868-●●●●</t>
    <phoneticPr fontId="2"/>
  </si>
  <si>
    <t>人吉市麓町○○番地</t>
    <rPh sb="0" eb="3">
      <t>ヒトヨシシ</t>
    </rPh>
    <rPh sb="3" eb="5">
      <t>フモトマチ</t>
    </rPh>
    <rPh sb="7" eb="9">
      <t>バンチ</t>
    </rPh>
    <phoneticPr fontId="2"/>
  </si>
  <si>
    <t>願成寺町、鬼木町、大畑、下原田町字堀、相良町</t>
    <rPh sb="0" eb="4">
      <t>ガンジョウジマチ</t>
    </rPh>
    <rPh sb="5" eb="8">
      <t>オニキマチ</t>
    </rPh>
    <rPh sb="9" eb="11">
      <t>オコバ</t>
    </rPh>
    <rPh sb="12" eb="16">
      <t>シモハラダマチ</t>
    </rPh>
    <rPh sb="16" eb="17">
      <t>アザ</t>
    </rPh>
    <rPh sb="17" eb="18">
      <t>ホリ</t>
    </rPh>
    <rPh sb="19" eb="22">
      <t>サガラマチ</t>
    </rPh>
    <phoneticPr fontId="2"/>
  </si>
  <si>
    <t>　高齢者等買物弱者に対する移動販売支援給付金（物価等高騰対策）の交付を受けたいので、人吉市高齢者等買物弱者に対する移動販売支援給付金（物価等高騰対策）交付要項第４条の規定により、関係書類を添えて申請（請求）します。</t>
    <rPh sb="1" eb="9">
      <t>コウレイシャトウカイモノジャクシャ</t>
    </rPh>
    <rPh sb="10" eb="11">
      <t>タイ</t>
    </rPh>
    <rPh sb="13" eb="17">
      <t>イドウハンバイ</t>
    </rPh>
    <rPh sb="17" eb="19">
      <t>シエン</t>
    </rPh>
    <rPh sb="19" eb="21">
      <t>キュウフ</t>
    </rPh>
    <rPh sb="21" eb="22">
      <t>キン</t>
    </rPh>
    <rPh sb="23" eb="25">
      <t>ブッカ</t>
    </rPh>
    <rPh sb="25" eb="26">
      <t>トウ</t>
    </rPh>
    <rPh sb="26" eb="28">
      <t>コウトウ</t>
    </rPh>
    <rPh sb="28" eb="30">
      <t>タイサク</t>
    </rPh>
    <rPh sb="32" eb="34">
      <t>コウフ</t>
    </rPh>
    <rPh sb="35" eb="36">
      <t>ウ</t>
    </rPh>
    <rPh sb="42" eb="45">
      <t>ヒトヨシシ</t>
    </rPh>
    <rPh sb="61" eb="63">
      <t>シエン</t>
    </rPh>
    <rPh sb="63" eb="65">
      <t>キュウフ</t>
    </rPh>
    <rPh sb="65" eb="66">
      <t>キン</t>
    </rPh>
    <rPh sb="67" eb="69">
      <t>ブッカ</t>
    </rPh>
    <rPh sb="69" eb="70">
      <t>トウ</t>
    </rPh>
    <rPh sb="70" eb="72">
      <t>コウトウ</t>
    </rPh>
    <rPh sb="72" eb="74">
      <t>タイサク</t>
    </rPh>
    <rPh sb="75" eb="77">
      <t>コウフ</t>
    </rPh>
    <rPh sb="77" eb="79">
      <t>ヨウコウ</t>
    </rPh>
    <rPh sb="79" eb="80">
      <t>ダイ</t>
    </rPh>
    <rPh sb="81" eb="82">
      <t>ジョウ</t>
    </rPh>
    <rPh sb="83" eb="85">
      <t>キテイ</t>
    </rPh>
    <rPh sb="89" eb="91">
      <t>カンケイ</t>
    </rPh>
    <rPh sb="91" eb="93">
      <t>ショルイ</t>
    </rPh>
    <rPh sb="94" eb="95">
      <t>ソ</t>
    </rPh>
    <rPh sb="97" eb="99">
      <t>シンセイ</t>
    </rPh>
    <rPh sb="100" eb="102">
      <t>セイキュウ</t>
    </rPh>
    <phoneticPr fontId="3"/>
  </si>
  <si>
    <t>※一覧表に記載のとおり</t>
  </si>
  <si>
    <t>（申請者）</t>
    <phoneticPr fontId="2"/>
  </si>
  <si>
    <t xml:space="preserve"> 5 その他必要な書類</t>
    <rPh sb="5" eb="6">
      <t>タ</t>
    </rPh>
    <rPh sb="6" eb="8">
      <t>ヒツヨウ</t>
    </rPh>
    <rPh sb="9" eb="11">
      <t>ショルイ</t>
    </rPh>
    <phoneticPr fontId="2"/>
  </si>
  <si>
    <t>①移動販売を行うことを証する書類（移動販売に係る営業許可証の写しなど）</t>
    <rPh sb="1" eb="3">
      <t>イドウ</t>
    </rPh>
    <rPh sb="3" eb="5">
      <t>ハンバイ</t>
    </rPh>
    <rPh sb="6" eb="7">
      <t>オコナ</t>
    </rPh>
    <rPh sb="11" eb="12">
      <t>ショウ</t>
    </rPh>
    <rPh sb="14" eb="16">
      <t>ショルイ</t>
    </rPh>
    <rPh sb="17" eb="19">
      <t>イドウ</t>
    </rPh>
    <rPh sb="19" eb="21">
      <t>ハンバイ</t>
    </rPh>
    <rPh sb="22" eb="23">
      <t>カカ</t>
    </rPh>
    <rPh sb="24" eb="26">
      <t>エイギョウ</t>
    </rPh>
    <rPh sb="26" eb="28">
      <t>キョカ</t>
    </rPh>
    <rPh sb="28" eb="29">
      <t>ショウ</t>
    </rPh>
    <rPh sb="30" eb="31">
      <t>ウツ</t>
    </rPh>
    <phoneticPr fontId="2"/>
  </si>
  <si>
    <t>②対象車両の自動車検査証の写し</t>
    <rPh sb="1" eb="3">
      <t>タイショウ</t>
    </rPh>
    <rPh sb="3" eb="5">
      <t>シャリョウ</t>
    </rPh>
    <rPh sb="6" eb="9">
      <t>ジドウシャ</t>
    </rPh>
    <rPh sb="9" eb="11">
      <t>ケンサ</t>
    </rPh>
    <rPh sb="11" eb="12">
      <t>ショウ</t>
    </rPh>
    <rPh sb="13" eb="14">
      <t>ウツ</t>
    </rPh>
    <phoneticPr fontId="2"/>
  </si>
  <si>
    <t>③通帳の写し（見開き部分）又は振込先口座情報がわかる資料</t>
    <rPh sb="1" eb="3">
      <t>ツウチョウ</t>
    </rPh>
    <rPh sb="4" eb="5">
      <t>ウツ</t>
    </rPh>
    <rPh sb="7" eb="9">
      <t>ミヒラ</t>
    </rPh>
    <rPh sb="10" eb="12">
      <t>ブブン</t>
    </rPh>
    <rPh sb="13" eb="14">
      <t>マタ</t>
    </rPh>
    <rPh sb="15" eb="18">
      <t>フリコミサキ</t>
    </rPh>
    <rPh sb="18" eb="20">
      <t>コウザ</t>
    </rPh>
    <rPh sb="20" eb="22">
      <t>ジョウホウ</t>
    </rPh>
    <rPh sb="26" eb="28">
      <t>シリョウ</t>
    </rPh>
    <phoneticPr fontId="2"/>
  </si>
  <si>
    <t>次の給付金の受領に関する一切の権限</t>
    <rPh sb="0" eb="1">
      <t>ツギ</t>
    </rPh>
    <rPh sb="2" eb="5">
      <t>キュウフキン</t>
    </rPh>
    <rPh sb="6" eb="8">
      <t>ジュリョウ</t>
    </rPh>
    <rPh sb="9" eb="10">
      <t>カン</t>
    </rPh>
    <rPh sb="12" eb="14">
      <t>イッサイ</t>
    </rPh>
    <rPh sb="15" eb="17">
      <t>ケンゲン</t>
    </rPh>
    <phoneticPr fontId="2"/>
  </si>
  <si>
    <t>１２か月合計</t>
    <rPh sb="3" eb="4">
      <t>ゲツ</t>
    </rPh>
    <rPh sb="4" eb="6">
      <t>ゴウケイ</t>
    </rPh>
    <phoneticPr fontId="2"/>
  </si>
  <si>
    <t>非表示列</t>
    <rPh sb="0" eb="3">
      <t>ヒヒョウジ</t>
    </rPh>
    <rPh sb="3" eb="4">
      <t>レツ</t>
    </rPh>
    <phoneticPr fontId="2"/>
  </si>
  <si>
    <t>給付額</t>
    <rPh sb="0" eb="2">
      <t>キュウフ</t>
    </rPh>
    <rPh sb="2" eb="3">
      <t>ガク</t>
    </rPh>
    <phoneticPr fontId="2"/>
  </si>
  <si>
    <t>非表示</t>
    <rPh sb="0" eb="3">
      <t>ヒヒョウジ</t>
    </rPh>
    <phoneticPr fontId="2"/>
  </si>
  <si>
    <t>（株）人吉商事人吉営業所</t>
    <rPh sb="0" eb="3">
      <t>カブ</t>
    </rPh>
    <rPh sb="3" eb="5">
      <t>ヒトヨシ</t>
    </rPh>
    <rPh sb="5" eb="7">
      <t>ショウジ</t>
    </rPh>
    <rPh sb="7" eb="9">
      <t>ヒトヨシ</t>
    </rPh>
    <rPh sb="9" eb="12">
      <t>エイギョウショ</t>
    </rPh>
    <phoneticPr fontId="2"/>
  </si>
  <si>
    <t>※移動販売及び高齢者等の見守り支援をおこなっている事業所のみ</t>
    <phoneticPr fontId="2"/>
  </si>
  <si>
    <t>移動販売
回数
（週あたり）</t>
    <rPh sb="0" eb="2">
      <t>イドウ</t>
    </rPh>
    <rPh sb="2" eb="4">
      <t>ハンバイ</t>
    </rPh>
    <rPh sb="5" eb="7">
      <t>カイスウ</t>
    </rPh>
    <rPh sb="9" eb="10">
      <t>シュウ</t>
    </rPh>
    <phoneticPr fontId="17"/>
  </si>
  <si>
    <t xml:space="preserve">   交付対象事業所一覧表への入力は、</t>
    <rPh sb="3" eb="5">
      <t>コウフ</t>
    </rPh>
    <rPh sb="5" eb="7">
      <t>タイショウ</t>
    </rPh>
    <rPh sb="7" eb="10">
      <t>ジギョウショ</t>
    </rPh>
    <rPh sb="10" eb="12">
      <t>イチラン</t>
    </rPh>
    <rPh sb="12" eb="13">
      <t>ヒョウ</t>
    </rPh>
    <rPh sb="15" eb="17">
      <t>ニュウリョク</t>
    </rPh>
    <phoneticPr fontId="17"/>
  </si>
  <si>
    <t>　令和６年度人吉市高齢者等買物弱者に対する移動販売支援給付金
　（物価等高騰対策）交付申請書兼請求書</t>
    <rPh sb="1" eb="3">
      <t>レイワ</t>
    </rPh>
    <rPh sb="4" eb="5">
      <t>ネン</t>
    </rPh>
    <rPh sb="5" eb="6">
      <t>ド</t>
    </rPh>
    <rPh sb="6" eb="9">
      <t>ヒトヨシシ</t>
    </rPh>
    <rPh sb="9" eb="17">
      <t>コウレイシャトウカイモノジャクシャ</t>
    </rPh>
    <rPh sb="18" eb="19">
      <t>タイ</t>
    </rPh>
    <rPh sb="21" eb="25">
      <t>イドウハンバイ</t>
    </rPh>
    <rPh sb="25" eb="27">
      <t>シエン</t>
    </rPh>
    <rPh sb="27" eb="29">
      <t>キュウフ</t>
    </rPh>
    <rPh sb="29" eb="30">
      <t>キン</t>
    </rPh>
    <rPh sb="33" eb="35">
      <t>ブッカ</t>
    </rPh>
    <rPh sb="35" eb="36">
      <t>トウ</t>
    </rPh>
    <rPh sb="36" eb="38">
      <t>コウトウ</t>
    </rPh>
    <rPh sb="38" eb="40">
      <t>タイサク</t>
    </rPh>
    <rPh sb="41" eb="43">
      <t>コウフ</t>
    </rPh>
    <rPh sb="43" eb="46">
      <t>シンセイショ</t>
    </rPh>
    <rPh sb="46" eb="47">
      <t>ケン</t>
    </rPh>
    <rPh sb="47" eb="50">
      <t>セイキュウショ</t>
    </rPh>
    <phoneticPr fontId="3"/>
  </si>
  <si>
    <t>令和６年度人吉市高齢者等買物弱者に対する移動販売支援給付金（物価等高騰対策）</t>
    <rPh sb="0" eb="2">
      <t>レイワ</t>
    </rPh>
    <rPh sb="3" eb="5">
      <t>ネンド</t>
    </rPh>
    <rPh sb="5" eb="8">
      <t>ヒトヨシシ</t>
    </rPh>
    <rPh sb="8" eb="11">
      <t>コウレイシャ</t>
    </rPh>
    <rPh sb="11" eb="12">
      <t>トウ</t>
    </rPh>
    <rPh sb="12" eb="16">
      <t>カイモノジャクシャ</t>
    </rPh>
    <rPh sb="17" eb="18">
      <t>タイ</t>
    </rPh>
    <rPh sb="20" eb="24">
      <t>イドウハンバイ</t>
    </rPh>
    <rPh sb="24" eb="26">
      <t>シエン</t>
    </rPh>
    <rPh sb="26" eb="28">
      <t>キュウフ</t>
    </rPh>
    <rPh sb="28" eb="29">
      <t>キン</t>
    </rPh>
    <rPh sb="30" eb="32">
      <t>ブッカ</t>
    </rPh>
    <rPh sb="32" eb="33">
      <t>トウ</t>
    </rPh>
    <rPh sb="33" eb="35">
      <t>コウトウ</t>
    </rPh>
    <rPh sb="35" eb="37">
      <t>タイサク</t>
    </rPh>
    <phoneticPr fontId="2"/>
  </si>
  <si>
    <t>令和６年４月～令和７年３月（各月、月末集計によるガソリン代）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4" eb="16">
      <t>カクツキ</t>
    </rPh>
    <rPh sb="17" eb="19">
      <t>ガツマツ</t>
    </rPh>
    <rPh sb="19" eb="21">
      <t>シュウケイ</t>
    </rPh>
    <rPh sb="28" eb="29">
      <t>ダイ</t>
    </rPh>
    <phoneticPr fontId="2"/>
  </si>
  <si>
    <t>10月分集計額</t>
    <rPh sb="2" eb="3">
      <t>ガツ</t>
    </rPh>
    <rPh sb="3" eb="4">
      <t>ブン</t>
    </rPh>
    <rPh sb="4" eb="6">
      <t>シュウケイ</t>
    </rPh>
    <rPh sb="6" eb="7">
      <t>ガク</t>
    </rPh>
    <phoneticPr fontId="2"/>
  </si>
  <si>
    <t>11月分集計額</t>
    <rPh sb="2" eb="3">
      <t>ガツ</t>
    </rPh>
    <rPh sb="3" eb="4">
      <t>ブン</t>
    </rPh>
    <rPh sb="4" eb="6">
      <t>シュウケイ</t>
    </rPh>
    <rPh sb="6" eb="7">
      <t>ガク</t>
    </rPh>
    <phoneticPr fontId="2"/>
  </si>
  <si>
    <t>12月分集計額</t>
    <rPh sb="2" eb="3">
      <t>ガツ</t>
    </rPh>
    <rPh sb="3" eb="4">
      <t>ブン</t>
    </rPh>
    <rPh sb="4" eb="6">
      <t>シュウケイ</t>
    </rPh>
    <rPh sb="6" eb="7">
      <t>ガク</t>
    </rPh>
    <phoneticPr fontId="2"/>
  </si>
  <si>
    <t>1月分集計額</t>
    <rPh sb="1" eb="2">
      <t>ガツ</t>
    </rPh>
    <rPh sb="2" eb="3">
      <t>ブン</t>
    </rPh>
    <rPh sb="3" eb="5">
      <t>シュウケイ</t>
    </rPh>
    <rPh sb="5" eb="6">
      <t>ガク</t>
    </rPh>
    <phoneticPr fontId="2"/>
  </si>
  <si>
    <t>2月分集計額</t>
    <rPh sb="1" eb="2">
      <t>ガツ</t>
    </rPh>
    <rPh sb="2" eb="3">
      <t>ブン</t>
    </rPh>
    <rPh sb="3" eb="5">
      <t>シュウケイ</t>
    </rPh>
    <rPh sb="5" eb="6">
      <t>ガク</t>
    </rPh>
    <phoneticPr fontId="2"/>
  </si>
  <si>
    <t>3月分集計額</t>
    <rPh sb="1" eb="2">
      <t>ガツ</t>
    </rPh>
    <rPh sb="2" eb="3">
      <t>ブン</t>
    </rPh>
    <rPh sb="3" eb="5">
      <t>シュウケイ</t>
    </rPh>
    <rPh sb="5" eb="6">
      <t>ガク</t>
    </rPh>
    <phoneticPr fontId="2"/>
  </si>
  <si>
    <t>　
　私は、高齢者等買物弱者に対する移動販売支援給付金（物価等高騰対策）の交付申請に関し、下記のとおり誓約します。
１　高齢者等買物弱者に対する移動販売支援給付金（物価等高騰対策）交付要項第２条に規定する交付対象者の要件を満たしています。
２　私及び交付対象事業所等の役員又は使用人は、人吉市暴力団排除条例（平成２３年人吉市条例第１７号）第２条第１号及び第２号に規定する暴力団密接関係者ではありません。
３　交付対象事業所等は、令和６年４月１日から令和７年３月３１日までの間に運営実態があり、物価高騰の影響を受けて費用が増加しています。
４　申請内容に虚偽はありません。虚偽が判明した場合は、交付された給付金の返還に応じます。
５　申請者は、交付要項第９条に定める証拠書類等の保管を確実に行います。</t>
    <rPh sb="3" eb="4">
      <t>ワタシ</t>
    </rPh>
    <rPh sb="22" eb="24">
      <t>シエン</t>
    </rPh>
    <rPh sb="24" eb="26">
      <t>キュウフ</t>
    </rPh>
    <rPh sb="26" eb="27">
      <t>キン</t>
    </rPh>
    <rPh sb="28" eb="30">
      <t>ブッカ</t>
    </rPh>
    <rPh sb="30" eb="31">
      <t>トウ</t>
    </rPh>
    <rPh sb="31" eb="33">
      <t>コウトウ</t>
    </rPh>
    <rPh sb="33" eb="35">
      <t>タイサク</t>
    </rPh>
    <rPh sb="37" eb="39">
      <t>コウフ</t>
    </rPh>
    <rPh sb="39" eb="41">
      <t>シンセイ</t>
    </rPh>
    <rPh sb="42" eb="43">
      <t>カン</t>
    </rPh>
    <rPh sb="45" eb="47">
      <t>カキ</t>
    </rPh>
    <rPh sb="51" eb="53">
      <t>セイヤク</t>
    </rPh>
    <rPh sb="78" eb="80">
      <t>シエン</t>
    </rPh>
    <rPh sb="80" eb="82">
      <t>キュウフ</t>
    </rPh>
    <rPh sb="82" eb="83">
      <t>キン</t>
    </rPh>
    <rPh sb="84" eb="86">
      <t>ブッカ</t>
    </rPh>
    <rPh sb="86" eb="87">
      <t>トウ</t>
    </rPh>
    <rPh sb="87" eb="89">
      <t>コウトウ</t>
    </rPh>
    <rPh sb="89" eb="91">
      <t>タイサク</t>
    </rPh>
    <rPh sb="125" eb="126">
      <t>ワタシ</t>
    </rPh>
    <rPh sb="132" eb="135">
      <t>ジギョウショ</t>
    </rPh>
    <rPh sb="135" eb="136">
      <t>トウ</t>
    </rPh>
    <rPh sb="146" eb="149">
      <t>ヒトヨシシ</t>
    </rPh>
    <rPh sb="162" eb="165">
      <t>ヒトヨシシ</t>
    </rPh>
    <rPh sb="178" eb="179">
      <t>オヨ</t>
    </rPh>
    <rPh sb="180" eb="181">
      <t>ダイ</t>
    </rPh>
    <rPh sb="182" eb="183">
      <t>ゴウ</t>
    </rPh>
    <rPh sb="212" eb="215">
      <t>ジギョウショ</t>
    </rPh>
    <rPh sb="215" eb="216">
      <t>トウ</t>
    </rPh>
    <rPh sb="322" eb="325">
      <t>シンセイシャ</t>
    </rPh>
    <rPh sb="327" eb="329">
      <t>コウフ</t>
    </rPh>
    <rPh sb="329" eb="331">
      <t>ヨウコウ</t>
    </rPh>
    <rPh sb="331" eb="332">
      <t>ダイ</t>
    </rPh>
    <rPh sb="333" eb="334">
      <t>ジョウ</t>
    </rPh>
    <rPh sb="335" eb="336">
      <t>サダ</t>
    </rPh>
    <rPh sb="338" eb="340">
      <t>ショウコ</t>
    </rPh>
    <rPh sb="340" eb="342">
      <t>ショルイ</t>
    </rPh>
    <rPh sb="342" eb="343">
      <t>トウ</t>
    </rPh>
    <rPh sb="344" eb="346">
      <t>ホカン</t>
    </rPh>
    <rPh sb="347" eb="349">
      <t>カクジツ</t>
    </rPh>
    <rPh sb="350" eb="351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</si>
</sst>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$-411]ggge&quot;年&quot;m&quot;月&quot;d&quot;日&quot;;@"/>
    <numFmt numFmtId="178" formatCode="#,##0;\-#,##0;&quot;&quot;"/>
    <numFmt numFmtId="179" formatCode="0_);[Red]\(0\)"/>
  </numFmts>
  <fonts count="37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u/>
      <sz val="12"/>
      <color theme="10"/>
      <name val="ＭＳ ゴシック"/>
      <family val="2"/>
      <charset val="128"/>
    </font>
    <font>
      <u/>
      <sz val="12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4"/>
      <color theme="1"/>
      <name val="ＭＳ ゴシック"/>
      <family val="2"/>
      <charset val="128"/>
    </font>
    <font>
      <sz val="24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0" fontId="18" fillId="0" borderId="0" xfId="4" applyFont="1">
      <alignment vertical="center"/>
    </xf>
    <xf numFmtId="178" fontId="18" fillId="4" borderId="5" xfId="4" applyNumberFormat="1" applyFont="1" applyFill="1" applyBorder="1" applyAlignment="1">
      <alignment horizontal="center" vertical="center" shrinkToFit="1"/>
    </xf>
    <xf numFmtId="0" fontId="18" fillId="0" borderId="0" xfId="4" applyFont="1" applyAlignment="1">
      <alignment horizontal="center" vertical="center"/>
    </xf>
    <xf numFmtId="0" fontId="0" fillId="0" borderId="0" xfId="0" applyBorder="1">
      <alignment vertical="center"/>
    </xf>
    <xf numFmtId="0" fontId="20" fillId="7" borderId="5" xfId="4" applyFont="1" applyFill="1" applyBorder="1" applyAlignment="1">
      <alignment horizontal="center" vertical="center" wrapText="1" shrinkToFit="1"/>
    </xf>
    <xf numFmtId="0" fontId="21" fillId="7" borderId="5" xfId="4" applyFont="1" applyFill="1" applyBorder="1" applyAlignment="1">
      <alignment horizontal="center" vertical="center" wrapText="1"/>
    </xf>
    <xf numFmtId="0" fontId="21" fillId="7" borderId="5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0" fillId="0" borderId="0" xfId="0" applyFont="1" applyAlignment="1"/>
    <xf numFmtId="0" fontId="0" fillId="0" borderId="0" xfId="0">
      <alignment vertical="center"/>
    </xf>
    <xf numFmtId="0" fontId="18" fillId="0" borderId="0" xfId="4" applyFont="1">
      <alignment vertical="center"/>
    </xf>
    <xf numFmtId="49" fontId="5" fillId="6" borderId="6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 vertical="center"/>
    </xf>
    <xf numFmtId="0" fontId="18" fillId="7" borderId="5" xfId="4" applyFont="1" applyFill="1" applyBorder="1" applyAlignment="1">
      <alignment horizontal="center" vertical="center"/>
    </xf>
    <xf numFmtId="0" fontId="10" fillId="8" borderId="0" xfId="0" applyFont="1" applyFill="1">
      <alignment vertical="center"/>
    </xf>
    <xf numFmtId="0" fontId="18" fillId="8" borderId="0" xfId="4" applyFont="1" applyFill="1">
      <alignment vertical="center"/>
    </xf>
    <xf numFmtId="0" fontId="18" fillId="8" borderId="0" xfId="4" applyFont="1" applyFill="1" applyAlignment="1">
      <alignment horizontal="center" vertical="center"/>
    </xf>
    <xf numFmtId="0" fontId="19" fillId="8" borderId="0" xfId="4" applyFont="1" applyFill="1" applyBorder="1" applyAlignment="1">
      <alignment horizontal="left" vertical="center"/>
    </xf>
    <xf numFmtId="0" fontId="22" fillId="8" borderId="0" xfId="4" applyFont="1" applyFill="1" applyAlignment="1"/>
    <xf numFmtId="0" fontId="18" fillId="8" borderId="0" xfId="4" applyFont="1" applyFill="1" applyAlignment="1">
      <alignment horizontal="right" vertical="center"/>
    </xf>
    <xf numFmtId="0" fontId="5" fillId="8" borderId="0" xfId="0" applyFont="1" applyFill="1">
      <alignment vertical="center"/>
    </xf>
    <xf numFmtId="0" fontId="27" fillId="8" borderId="0" xfId="0" applyFont="1" applyFill="1" applyAlignment="1"/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left" vertical="center"/>
    </xf>
    <xf numFmtId="0" fontId="5" fillId="8" borderId="0" xfId="0" applyFont="1" applyFill="1" applyAlignment="1">
      <alignment vertical="center"/>
    </xf>
    <xf numFmtId="177" fontId="5" fillId="8" borderId="0" xfId="0" applyNumberFormat="1" applyFont="1" applyFill="1" applyAlignment="1">
      <alignment vertical="center"/>
    </xf>
    <xf numFmtId="0" fontId="4" fillId="8" borderId="0" xfId="2" applyFont="1" applyFill="1" applyBorder="1" applyAlignment="1">
      <alignment horizontal="center" vertical="center"/>
    </xf>
    <xf numFmtId="0" fontId="5" fillId="8" borderId="0" xfId="0" applyFont="1" applyFill="1" applyBorder="1" applyAlignment="1">
      <alignment vertical="center"/>
    </xf>
    <xf numFmtId="0" fontId="5" fillId="8" borderId="0" xfId="1" applyFont="1" applyFill="1" applyBorder="1" applyAlignment="1">
      <alignment horizontal="center" vertical="center"/>
    </xf>
    <xf numFmtId="0" fontId="7" fillId="8" borderId="0" xfId="0" applyFont="1" applyFill="1">
      <alignment vertical="center"/>
    </xf>
    <xf numFmtId="0" fontId="5" fillId="8" borderId="0" xfId="0" applyFont="1" applyFill="1" applyBorder="1" applyAlignment="1">
      <alignment vertical="center" wrapText="1"/>
    </xf>
    <xf numFmtId="0" fontId="11" fillId="8" borderId="0" xfId="0" applyFont="1" applyFill="1" applyAlignment="1">
      <alignment horizontal="center" vertical="center"/>
    </xf>
    <xf numFmtId="0" fontId="4" fillId="8" borderId="0" xfId="0" applyFont="1" applyFill="1">
      <alignment vertical="center"/>
    </xf>
    <xf numFmtId="0" fontId="33" fillId="8" borderId="0" xfId="0" applyFont="1" applyFill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vertical="center" wrapText="1"/>
    </xf>
    <xf numFmtId="0" fontId="5" fillId="8" borderId="0" xfId="0" applyFont="1" applyFill="1" applyBorder="1">
      <alignment vertical="center"/>
    </xf>
    <xf numFmtId="0" fontId="0" fillId="8" borderId="0" xfId="0" applyFill="1" applyBorder="1">
      <alignment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8" borderId="0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20" fontId="5" fillId="8" borderId="0" xfId="0" applyNumberFormat="1" applyFont="1" applyFill="1" applyBorder="1">
      <alignment vertical="center"/>
    </xf>
    <xf numFmtId="0" fontId="5" fillId="0" borderId="0" xfId="0" applyFont="1" applyBorder="1">
      <alignment vertical="center"/>
    </xf>
    <xf numFmtId="0" fontId="29" fillId="0" borderId="0" xfId="0" applyFont="1" applyAlignment="1">
      <alignment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6" xfId="0" applyFont="1" applyFill="1" applyBorder="1">
      <alignment vertical="center"/>
    </xf>
    <xf numFmtId="0" fontId="5" fillId="8" borderId="3" xfId="0" applyFont="1" applyFill="1" applyBorder="1" applyAlignment="1">
      <alignment horizontal="center" vertical="center"/>
    </xf>
    <xf numFmtId="0" fontId="25" fillId="8" borderId="0" xfId="4" applyFont="1" applyFill="1">
      <alignment vertical="center"/>
    </xf>
    <xf numFmtId="0" fontId="20" fillId="7" borderId="5" xfId="4" applyFont="1" applyFill="1" applyBorder="1" applyAlignment="1">
      <alignment horizontal="center" vertical="center" wrapText="1"/>
    </xf>
    <xf numFmtId="0" fontId="26" fillId="8" borderId="0" xfId="0" applyFont="1" applyFill="1" applyBorder="1" applyAlignment="1">
      <alignment horizontal="left" vertical="center" wrapText="1"/>
    </xf>
    <xf numFmtId="0" fontId="5" fillId="10" borderId="0" xfId="0" applyFont="1" applyFill="1">
      <alignment vertical="center"/>
    </xf>
    <xf numFmtId="0" fontId="26" fillId="10" borderId="0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distributed" vertical="center"/>
    </xf>
    <xf numFmtId="0" fontId="21" fillId="0" borderId="5" xfId="4" applyFont="1" applyFill="1" applyBorder="1" applyAlignment="1">
      <alignment horizontal="center" vertical="center"/>
    </xf>
    <xf numFmtId="49" fontId="23" fillId="0" borderId="5" xfId="4" applyNumberFormat="1" applyFont="1" applyFill="1" applyBorder="1" applyAlignment="1" applyProtection="1">
      <alignment horizontal="center" vertical="center" wrapText="1" shrinkToFit="1"/>
    </xf>
    <xf numFmtId="178" fontId="23" fillId="0" borderId="5" xfId="4" applyNumberFormat="1" applyFont="1" applyFill="1" applyBorder="1" applyAlignment="1" applyProtection="1">
      <alignment vertical="center" wrapText="1" shrinkToFit="1"/>
    </xf>
    <xf numFmtId="179" fontId="23" fillId="0" borderId="5" xfId="4" applyNumberFormat="1" applyFont="1" applyFill="1" applyBorder="1" applyAlignment="1" applyProtection="1">
      <alignment horizontal="center" vertical="center" wrapText="1" shrinkToFit="1"/>
    </xf>
    <xf numFmtId="178" fontId="23" fillId="0" borderId="5" xfId="4" applyNumberFormat="1" applyFont="1" applyFill="1" applyBorder="1" applyAlignment="1" applyProtection="1">
      <alignment horizontal="right" vertical="center" wrapText="1" shrinkToFit="1"/>
    </xf>
    <xf numFmtId="178" fontId="36" fillId="4" borderId="5" xfId="4" applyNumberFormat="1" applyFont="1" applyFill="1" applyBorder="1" applyAlignment="1">
      <alignment horizontal="center" vertical="center" shrinkToFit="1"/>
    </xf>
    <xf numFmtId="49" fontId="36" fillId="6" borderId="5" xfId="4" applyNumberFormat="1" applyFont="1" applyFill="1" applyBorder="1" applyAlignment="1" applyProtection="1">
      <alignment horizontal="center" vertical="center" wrapText="1" shrinkToFit="1"/>
      <protection locked="0"/>
    </xf>
    <xf numFmtId="178" fontId="36" fillId="6" borderId="5" xfId="4" applyNumberFormat="1" applyFont="1" applyFill="1" applyBorder="1" applyAlignment="1" applyProtection="1">
      <alignment vertical="center" wrapText="1" shrinkToFit="1"/>
      <protection locked="0"/>
    </xf>
    <xf numFmtId="179" fontId="36" fillId="6" borderId="5" xfId="4" applyNumberFormat="1" applyFont="1" applyFill="1" applyBorder="1" applyAlignment="1" applyProtection="1">
      <alignment horizontal="center" vertical="center" wrapText="1" shrinkToFit="1"/>
      <protection locked="0"/>
    </xf>
    <xf numFmtId="178" fontId="36" fillId="6" borderId="5" xfId="4" applyNumberFormat="1" applyFont="1" applyFill="1" applyBorder="1" applyAlignment="1" applyProtection="1">
      <alignment horizontal="left" vertical="center" wrapText="1" shrinkToFit="1"/>
      <protection locked="0"/>
    </xf>
    <xf numFmtId="178" fontId="36" fillId="6" borderId="5" xfId="4" applyNumberFormat="1" applyFont="1" applyFill="1" applyBorder="1" applyAlignment="1" applyProtection="1">
      <alignment horizontal="center" vertical="center" wrapText="1" shrinkToFit="1"/>
      <protection locked="0"/>
    </xf>
    <xf numFmtId="178" fontId="36" fillId="6" borderId="5" xfId="5" applyNumberFormat="1" applyFont="1" applyFill="1" applyBorder="1" applyAlignment="1" applyProtection="1">
      <alignment horizontal="right" vertical="center" wrapText="1" shrinkToFit="1"/>
      <protection locked="0"/>
    </xf>
    <xf numFmtId="49" fontId="36" fillId="6" borderId="5" xfId="4" applyNumberFormat="1" applyFont="1" applyFill="1" applyBorder="1" applyAlignment="1">
      <alignment horizontal="center" vertical="center" wrapText="1" shrinkToFit="1"/>
    </xf>
    <xf numFmtId="178" fontId="36" fillId="6" borderId="5" xfId="4" applyNumberFormat="1" applyFont="1" applyFill="1" applyBorder="1" applyAlignment="1">
      <alignment vertical="center" wrapText="1" shrinkToFit="1"/>
    </xf>
    <xf numFmtId="179" fontId="36" fillId="6" borderId="5" xfId="4" applyNumberFormat="1" applyFont="1" applyFill="1" applyBorder="1" applyAlignment="1">
      <alignment horizontal="center" vertical="center" wrapText="1" shrinkToFit="1"/>
    </xf>
    <xf numFmtId="178" fontId="36" fillId="6" borderId="5" xfId="4" applyNumberFormat="1" applyFont="1" applyFill="1" applyBorder="1" applyAlignment="1">
      <alignment horizontal="left" vertical="center" wrapText="1" shrinkToFit="1"/>
    </xf>
    <xf numFmtId="178" fontId="36" fillId="6" borderId="5" xfId="4" applyNumberFormat="1" applyFont="1" applyFill="1" applyBorder="1" applyAlignment="1">
      <alignment horizontal="center" vertical="center" wrapText="1" shrinkToFit="1"/>
    </xf>
    <xf numFmtId="178" fontId="36" fillId="6" borderId="5" xfId="5" applyNumberFormat="1" applyFont="1" applyFill="1" applyBorder="1" applyAlignment="1">
      <alignment horizontal="right" vertical="center" wrapText="1" shrinkToFit="1"/>
    </xf>
    <xf numFmtId="178" fontId="24" fillId="4" borderId="5" xfId="4" applyNumberFormat="1" applyFont="1" applyFill="1" applyBorder="1" applyAlignment="1">
      <alignment horizontal="center" vertical="center" shrinkToFit="1"/>
    </xf>
    <xf numFmtId="0" fontId="18" fillId="7" borderId="5" xfId="4" applyFont="1" applyFill="1" applyBorder="1" applyAlignment="1" applyProtection="1">
      <alignment horizontal="center" vertical="center"/>
      <protection locked="0"/>
    </xf>
    <xf numFmtId="49" fontId="6" fillId="6" borderId="12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5" xfId="1" applyFont="1" applyFill="1" applyBorder="1" applyAlignment="1" applyProtection="1">
      <alignment horizontal="center" vertical="center" wrapText="1"/>
      <protection locked="0" hidden="1"/>
    </xf>
    <xf numFmtId="0" fontId="5" fillId="7" borderId="5" xfId="0" applyFont="1" applyFill="1" applyBorder="1" applyAlignment="1" applyProtection="1">
      <alignment horizontal="center" vertical="center"/>
      <protection locked="0"/>
    </xf>
    <xf numFmtId="178" fontId="36" fillId="0" borderId="5" xfId="5" applyNumberFormat="1" applyFont="1" applyBorder="1" applyAlignment="1">
      <alignment horizontal="left" vertical="center" wrapText="1" shrinkToFit="1"/>
    </xf>
    <xf numFmtId="38" fontId="23" fillId="0" borderId="5" xfId="6" applyFont="1" applyFill="1" applyBorder="1" applyAlignment="1" applyProtection="1">
      <alignment horizontal="right" vertical="center" wrapText="1" shrinkToFit="1"/>
      <protection hidden="1"/>
    </xf>
    <xf numFmtId="38" fontId="23" fillId="0" borderId="5" xfId="6" applyFont="1" applyFill="1" applyBorder="1" applyAlignment="1" applyProtection="1">
      <alignment vertical="center" wrapText="1" shrinkToFit="1"/>
      <protection hidden="1"/>
    </xf>
    <xf numFmtId="38" fontId="36" fillId="9" borderId="5" xfId="6" applyFont="1" applyFill="1" applyBorder="1" applyAlignment="1" applyProtection="1">
      <alignment horizontal="right" vertical="center" wrapText="1" shrinkToFit="1"/>
      <protection hidden="1"/>
    </xf>
    <xf numFmtId="38" fontId="36" fillId="0" borderId="5" xfId="6" applyFont="1" applyFill="1" applyBorder="1" applyAlignment="1" applyProtection="1">
      <alignment vertical="center" wrapText="1" shrinkToFit="1"/>
      <protection hidden="1"/>
    </xf>
    <xf numFmtId="38" fontId="36" fillId="5" borderId="5" xfId="6" applyFont="1" applyFill="1" applyBorder="1" applyAlignment="1" applyProtection="1">
      <alignment horizontal="right" vertical="center" wrapText="1" shrinkToFit="1"/>
      <protection hidden="1"/>
    </xf>
    <xf numFmtId="38" fontId="36" fillId="6" borderId="5" xfId="6" applyFont="1" applyFill="1" applyBorder="1" applyAlignment="1" applyProtection="1">
      <alignment horizontal="center" vertical="center" wrapText="1" shrinkToFit="1"/>
      <protection hidden="1"/>
    </xf>
    <xf numFmtId="178" fontId="36" fillId="6" borderId="5" xfId="4" applyNumberFormat="1" applyFont="1" applyFill="1" applyBorder="1" applyAlignment="1" applyProtection="1">
      <alignment horizontal="center" vertical="center" wrapText="1" shrinkToFit="1"/>
      <protection hidden="1"/>
    </xf>
    <xf numFmtId="38" fontId="36" fillId="0" borderId="5" xfId="6" applyFont="1" applyBorder="1" applyAlignment="1" applyProtection="1">
      <alignment horizontal="right" vertical="center" wrapText="1" shrinkToFit="1"/>
      <protection hidden="1"/>
    </xf>
    <xf numFmtId="38" fontId="24" fillId="4" borderId="5" xfId="6" applyFont="1" applyFill="1" applyBorder="1" applyAlignment="1" applyProtection="1">
      <alignment vertical="center" shrinkToFit="1"/>
      <protection hidden="1"/>
    </xf>
    <xf numFmtId="38" fontId="24" fillId="0" borderId="5" xfId="6" applyFont="1" applyFill="1" applyBorder="1" applyAlignment="1" applyProtection="1">
      <alignment vertical="center" shrinkToFit="1"/>
      <protection hidden="1"/>
    </xf>
    <xf numFmtId="38" fontId="24" fillId="5" borderId="5" xfId="6" applyFont="1" applyFill="1" applyBorder="1" applyAlignment="1" applyProtection="1">
      <alignment horizontal="right" vertical="center" shrinkToFit="1"/>
      <protection hidden="1"/>
    </xf>
    <xf numFmtId="0" fontId="18" fillId="6" borderId="5" xfId="4" applyFont="1" applyFill="1" applyBorder="1">
      <alignment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26" fillId="8" borderId="0" xfId="0" applyFont="1" applyFill="1" applyBorder="1" applyAlignment="1">
      <alignment horizontal="center" vertical="top"/>
    </xf>
    <xf numFmtId="0" fontId="4" fillId="8" borderId="0" xfId="0" applyFont="1" applyFill="1" applyBorder="1" applyAlignment="1">
      <alignment horizontal="center" vertical="top"/>
    </xf>
    <xf numFmtId="0" fontId="5" fillId="8" borderId="15" xfId="0" applyFont="1" applyFill="1" applyBorder="1" applyAlignment="1">
      <alignment vertical="center" wrapText="1"/>
    </xf>
    <xf numFmtId="0" fontId="4" fillId="7" borderId="5" xfId="2" applyFont="1" applyFill="1" applyBorder="1" applyAlignment="1">
      <alignment horizontal="center" vertical="center" shrinkToFit="1"/>
    </xf>
    <xf numFmtId="0" fontId="4" fillId="7" borderId="5" xfId="0" applyFont="1" applyFill="1" applyBorder="1" applyAlignment="1">
      <alignment horizontal="center" vertical="center" shrinkToFit="1"/>
    </xf>
    <xf numFmtId="0" fontId="4" fillId="6" borderId="1" xfId="1" applyFont="1" applyFill="1" applyBorder="1" applyAlignment="1" applyProtection="1">
      <alignment horizontal="center" vertical="center" shrinkToFit="1"/>
      <protection locked="0"/>
    </xf>
    <xf numFmtId="0" fontId="4" fillId="6" borderId="3" xfId="1" applyFont="1" applyFill="1" applyBorder="1" applyAlignment="1" applyProtection="1">
      <alignment horizontal="center" vertical="center" shrinkToFit="1"/>
      <protection locked="0"/>
    </xf>
    <xf numFmtId="0" fontId="4" fillId="6" borderId="2" xfId="1" applyFont="1" applyFill="1" applyBorder="1" applyAlignment="1" applyProtection="1">
      <alignment horizontal="center" vertical="center" shrinkToFit="1"/>
      <protection locked="0"/>
    </xf>
    <xf numFmtId="0" fontId="4" fillId="7" borderId="1" xfId="1" applyFont="1" applyFill="1" applyBorder="1" applyAlignment="1">
      <alignment horizontal="center" vertical="center"/>
    </xf>
    <xf numFmtId="0" fontId="4" fillId="7" borderId="3" xfId="1" applyFont="1" applyFill="1" applyBorder="1" applyAlignment="1">
      <alignment horizontal="center" vertical="center"/>
    </xf>
    <xf numFmtId="0" fontId="4" fillId="7" borderId="2" xfId="1" applyFont="1" applyFill="1" applyBorder="1" applyAlignment="1">
      <alignment horizontal="center" vertical="center"/>
    </xf>
    <xf numFmtId="0" fontId="27" fillId="6" borderId="1" xfId="0" applyFont="1" applyFill="1" applyBorder="1" applyAlignment="1" applyProtection="1">
      <alignment horizontal="left" vertical="center" shrinkToFit="1"/>
      <protection locked="0"/>
    </xf>
    <xf numFmtId="0" fontId="27" fillId="6" borderId="3" xfId="0" applyFont="1" applyFill="1" applyBorder="1" applyAlignment="1" applyProtection="1">
      <alignment horizontal="left" vertical="center" shrinkToFit="1"/>
      <protection locked="0"/>
    </xf>
    <xf numFmtId="0" fontId="27" fillId="6" borderId="2" xfId="0" applyFont="1" applyFill="1" applyBorder="1" applyAlignment="1" applyProtection="1">
      <alignment horizontal="left" vertical="center" shrinkToFit="1"/>
      <protection locked="0"/>
    </xf>
    <xf numFmtId="0" fontId="5" fillId="6" borderId="1" xfId="0" applyFont="1" applyFill="1" applyBorder="1" applyAlignment="1" applyProtection="1">
      <alignment horizontal="left" vertical="center" shrinkToFit="1"/>
      <protection locked="0"/>
    </xf>
    <xf numFmtId="0" fontId="5" fillId="6" borderId="3" xfId="0" applyFont="1" applyFill="1" applyBorder="1" applyAlignment="1" applyProtection="1">
      <alignment horizontal="left" vertical="center" shrinkToFit="1"/>
      <protection locked="0"/>
    </xf>
    <xf numFmtId="0" fontId="5" fillId="6" borderId="2" xfId="0" applyFont="1" applyFill="1" applyBorder="1" applyAlignment="1" applyProtection="1">
      <alignment horizontal="left" vertical="center" shrinkToFit="1"/>
      <protection locked="0"/>
    </xf>
    <xf numFmtId="0" fontId="5" fillId="6" borderId="1" xfId="0" applyFont="1" applyFill="1" applyBorder="1" applyAlignment="1" applyProtection="1">
      <alignment horizontal="right" vertical="center" shrinkToFit="1"/>
      <protection locked="0"/>
    </xf>
    <xf numFmtId="0" fontId="5" fillId="6" borderId="3" xfId="0" applyFont="1" applyFill="1" applyBorder="1" applyAlignment="1" applyProtection="1">
      <alignment horizontal="right" vertical="center" shrinkToFit="1"/>
      <protection locked="0"/>
    </xf>
    <xf numFmtId="0" fontId="35" fillId="8" borderId="0" xfId="0" applyFont="1" applyFill="1" applyAlignment="1">
      <alignment horizontal="left" vertical="center" wrapText="1" shrinkToFit="1"/>
    </xf>
    <xf numFmtId="0" fontId="35" fillId="8" borderId="0" xfId="0" applyFont="1" applyFill="1" applyAlignment="1">
      <alignment horizontal="left" vertical="center" shrinkToFit="1"/>
    </xf>
    <xf numFmtId="177" fontId="5" fillId="0" borderId="0" xfId="0" applyNumberFormat="1" applyFont="1" applyFill="1" applyAlignment="1">
      <alignment horizontal="left" vertical="center"/>
    </xf>
    <xf numFmtId="0" fontId="4" fillId="6" borderId="14" xfId="0" applyFont="1" applyFill="1" applyBorder="1" applyAlignment="1" applyProtection="1">
      <alignment horizontal="left" vertical="center" shrinkToFit="1"/>
      <protection locked="0"/>
    </xf>
    <xf numFmtId="0" fontId="4" fillId="6" borderId="15" xfId="0" applyFont="1" applyFill="1" applyBorder="1" applyAlignment="1" applyProtection="1">
      <alignment horizontal="left" vertical="center" shrinkToFit="1"/>
      <protection locked="0"/>
    </xf>
    <xf numFmtId="0" fontId="4" fillId="6" borderId="16" xfId="0" applyFont="1" applyFill="1" applyBorder="1" applyAlignment="1" applyProtection="1">
      <alignment horizontal="left" vertical="center" shrinkToFit="1"/>
      <protection locked="0"/>
    </xf>
    <xf numFmtId="177" fontId="5" fillId="6" borderId="0" xfId="0" applyNumberFormat="1" applyFont="1" applyFill="1" applyAlignment="1" applyProtection="1">
      <alignment horizontal="left" vertical="center"/>
      <protection locked="0"/>
    </xf>
    <xf numFmtId="0" fontId="5" fillId="8" borderId="0" xfId="0" applyFont="1" applyFill="1" applyAlignment="1">
      <alignment horizontal="right" vertical="center"/>
    </xf>
    <xf numFmtId="0" fontId="5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shrinkToFit="1"/>
    </xf>
    <xf numFmtId="0" fontId="5" fillId="7" borderId="2" xfId="2" applyFont="1" applyFill="1" applyBorder="1" applyAlignment="1">
      <alignment horizontal="center" vertical="center" shrinkToFi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shrinkToFit="1"/>
      <protection locked="0"/>
    </xf>
    <xf numFmtId="0" fontId="5" fillId="6" borderId="3" xfId="0" applyFont="1" applyFill="1" applyBorder="1" applyAlignment="1" applyProtection="1">
      <alignment horizontal="center" vertical="center" shrinkToFit="1"/>
      <protection locked="0"/>
    </xf>
    <xf numFmtId="0" fontId="5" fillId="6" borderId="2" xfId="0" applyFont="1" applyFill="1" applyBorder="1" applyAlignment="1" applyProtection="1">
      <alignment horizontal="center" vertical="center" shrinkToFi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4" fillId="6" borderId="1" xfId="3" applyFill="1" applyBorder="1" applyAlignment="1" applyProtection="1">
      <alignment horizontal="center" vertical="center"/>
      <protection locked="0"/>
    </xf>
    <xf numFmtId="0" fontId="15" fillId="6" borderId="3" xfId="3" applyFont="1" applyFill="1" applyBorder="1" applyAlignment="1" applyProtection="1">
      <alignment horizontal="center" vertical="center"/>
      <protection locked="0"/>
    </xf>
    <xf numFmtId="0" fontId="15" fillId="6" borderId="2" xfId="3" applyFont="1" applyFill="1" applyBorder="1" applyAlignment="1" applyProtection="1">
      <alignment horizontal="center" vertical="center"/>
      <protection locked="0"/>
    </xf>
    <xf numFmtId="176" fontId="12" fillId="5" borderId="1" xfId="0" applyNumberFormat="1" applyFont="1" applyFill="1" applyBorder="1" applyAlignment="1" applyProtection="1">
      <alignment horizontal="right" vertical="center"/>
      <protection hidden="1"/>
    </xf>
    <xf numFmtId="176" fontId="12" fillId="5" borderId="3" xfId="0" applyNumberFormat="1" applyFont="1" applyFill="1" applyBorder="1" applyAlignment="1" applyProtection="1">
      <alignment horizontal="right" vertical="center"/>
      <protection hidden="1"/>
    </xf>
    <xf numFmtId="176" fontId="12" fillId="5" borderId="2" xfId="0" applyNumberFormat="1" applyFont="1" applyFill="1" applyBorder="1" applyAlignment="1" applyProtection="1">
      <alignment horizontal="right" vertical="center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locked="0"/>
    </xf>
    <xf numFmtId="0" fontId="5" fillId="6" borderId="13" xfId="0" applyFont="1" applyFill="1" applyBorder="1" applyAlignment="1" applyProtection="1">
      <alignment horizontal="left" vertical="center" wrapText="1"/>
      <protection locked="0"/>
    </xf>
    <xf numFmtId="0" fontId="5" fillId="6" borderId="10" xfId="0" applyFont="1" applyFill="1" applyBorder="1" applyAlignment="1" applyProtection="1">
      <alignment horizontal="left" vertical="center" wrapText="1"/>
      <protection locked="0"/>
    </xf>
    <xf numFmtId="0" fontId="8" fillId="7" borderId="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8" fillId="8" borderId="0" xfId="0" applyFont="1" applyFill="1" applyAlignment="1">
      <alignment horizontal="left" vertical="top" wrapText="1"/>
    </xf>
    <xf numFmtId="0" fontId="5" fillId="8" borderId="0" xfId="0" applyFont="1" applyFill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 applyProtection="1">
      <alignment horizontal="center" vertical="center" wrapText="1"/>
      <protection hidden="1"/>
    </xf>
    <xf numFmtId="0" fontId="13" fillId="7" borderId="2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  <protection hidden="1"/>
    </xf>
    <xf numFmtId="0" fontId="9" fillId="7" borderId="2" xfId="0" applyFont="1" applyFill="1" applyBorder="1" applyAlignment="1" applyProtection="1">
      <alignment horizontal="center" vertical="center" wrapText="1"/>
      <protection hidden="1"/>
    </xf>
    <xf numFmtId="0" fontId="8" fillId="7" borderId="7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 applyProtection="1">
      <alignment horizontal="left" vertical="center" wrapText="1"/>
      <protection locked="0"/>
    </xf>
    <xf numFmtId="0" fontId="5" fillId="6" borderId="18" xfId="0" applyFont="1" applyFill="1" applyBorder="1" applyAlignment="1" applyProtection="1">
      <alignment horizontal="left" vertical="center" wrapText="1"/>
      <protection locked="0"/>
    </xf>
    <xf numFmtId="0" fontId="5" fillId="6" borderId="8" xfId="0" applyFont="1" applyFill="1" applyBorder="1" applyAlignment="1" applyProtection="1">
      <alignment horizontal="left" vertical="center" wrapText="1"/>
      <protection locked="0"/>
    </xf>
    <xf numFmtId="0" fontId="6" fillId="10" borderId="0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distributed" vertical="center"/>
    </xf>
    <xf numFmtId="0" fontId="5" fillId="8" borderId="3" xfId="0" applyFont="1" applyFill="1" applyBorder="1" applyAlignment="1">
      <alignment horizontal="distributed" vertical="center"/>
    </xf>
    <xf numFmtId="0" fontId="5" fillId="8" borderId="2" xfId="0" applyFont="1" applyFill="1" applyBorder="1" applyAlignment="1">
      <alignment horizontal="distributed" vertical="center"/>
    </xf>
    <xf numFmtId="0" fontId="26" fillId="8" borderId="12" xfId="0" applyFont="1" applyFill="1" applyBorder="1" applyAlignment="1">
      <alignment horizontal="left" vertical="center" wrapText="1"/>
    </xf>
    <xf numFmtId="178" fontId="36" fillId="4" borderId="1" xfId="4" applyNumberFormat="1" applyFont="1" applyFill="1" applyBorder="1" applyAlignment="1">
      <alignment horizontal="center" vertical="center" shrinkToFit="1"/>
    </xf>
    <xf numFmtId="178" fontId="36" fillId="4" borderId="2" xfId="4" applyNumberFormat="1" applyFont="1" applyFill="1" applyBorder="1" applyAlignment="1">
      <alignment horizontal="center" vertical="center" shrinkToFit="1"/>
    </xf>
    <xf numFmtId="178" fontId="36" fillId="0" borderId="3" xfId="4" applyNumberFormat="1" applyFont="1" applyBorder="1" applyAlignment="1">
      <alignment horizontal="left" vertical="center" shrinkToFit="1"/>
    </xf>
    <xf numFmtId="178" fontId="36" fillId="0" borderId="2" xfId="4" applyNumberFormat="1" applyFont="1" applyBorder="1" applyAlignment="1">
      <alignment horizontal="left" vertical="center" shrinkToFit="1"/>
    </xf>
    <xf numFmtId="0" fontId="21" fillId="7" borderId="4" xfId="4" applyFont="1" applyFill="1" applyBorder="1" applyAlignment="1">
      <alignment horizontal="center" vertical="center" wrapText="1"/>
    </xf>
    <xf numFmtId="0" fontId="21" fillId="7" borderId="17" xfId="4" applyFont="1" applyFill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center" vertical="center"/>
    </xf>
    <xf numFmtId="0" fontId="18" fillId="7" borderId="3" xfId="4" applyFont="1" applyFill="1" applyBorder="1" applyAlignment="1">
      <alignment horizontal="center" vertical="center"/>
    </xf>
    <xf numFmtId="0" fontId="18" fillId="7" borderId="2" xfId="4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distributed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6" borderId="3" xfId="0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6" borderId="3" xfId="0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left" vertical="center"/>
      <protection locked="0"/>
    </xf>
  </cellXfs>
  <cellStyles count="7">
    <cellStyle name="20% - アクセント 1" xfId="1" builtinId="30"/>
    <cellStyle name="40% - アクセント 3" xfId="2" builtinId="39"/>
    <cellStyle name="ハイパーリンク" xfId="3" builtinId="8"/>
    <cellStyle name="桁区切り" xfId="6" builtinId="6"/>
    <cellStyle name="桁区切り 2" xfId="5"/>
    <cellStyle name="標準" xfId="0" builtinId="0"/>
    <cellStyle name="標準 2" xfId="4"/>
  </cellStyles>
  <dxfs count="26">
    <dxf>
      <font>
        <strike val="0"/>
        <color rgb="FFFF0000"/>
      </font>
      <fill>
        <patternFill patternType="solid">
          <bgColor theme="5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solid">
          <fgColor auto="1"/>
          <bgColor theme="9" tint="0.79998168889431442"/>
        </patternFill>
      </fill>
    </dxf>
    <dxf>
      <font>
        <color rgb="FFFF0000"/>
      </font>
      <fill>
        <patternFill patternType="solid"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solid">
          <fgColor auto="1"/>
          <bgColor theme="9" tint="0.79998168889431442"/>
        </patternFill>
      </fill>
    </dxf>
    <dxf>
      <fill>
        <patternFill>
          <bgColor theme="0" tint="-0.499984740745262"/>
        </patternFill>
      </fill>
    </dxf>
    <dxf>
      <font>
        <color rgb="FFFFFF00"/>
      </font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48</xdr:row>
      <xdr:rowOff>28575</xdr:rowOff>
    </xdr:from>
    <xdr:to>
      <xdr:col>12</xdr:col>
      <xdr:colOff>566625</xdr:colOff>
      <xdr:row>49</xdr:row>
      <xdr:rowOff>74250</xdr:rowOff>
    </xdr:to>
    <xdr:sp macro="" textlink="">
      <xdr:nvSpPr>
        <xdr:cNvPr id="4" name="テキスト ボックス 3"/>
        <xdr:cNvSpPr txBox="1"/>
      </xdr:nvSpPr>
      <xdr:spPr>
        <a:xfrm>
          <a:off x="4905375" y="10334625"/>
          <a:ext cx="900000" cy="226650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裏面に続く</a:t>
          </a:r>
        </a:p>
      </xdr:txBody>
    </xdr:sp>
    <xdr:clientData/>
  </xdr:twoCellAnchor>
  <xdr:twoCellAnchor>
    <xdr:from>
      <xdr:col>15</xdr:col>
      <xdr:colOff>320675</xdr:colOff>
      <xdr:row>51</xdr:row>
      <xdr:rowOff>0</xdr:rowOff>
    </xdr:from>
    <xdr:to>
      <xdr:col>21</xdr:col>
      <xdr:colOff>501650</xdr:colOff>
      <xdr:row>81</xdr:row>
      <xdr:rowOff>31750</xdr:rowOff>
    </xdr:to>
    <xdr:sp macro="" textlink="">
      <xdr:nvSpPr>
        <xdr:cNvPr id="5" name="テキスト ボックス 4"/>
        <xdr:cNvSpPr txBox="1"/>
      </xdr:nvSpPr>
      <xdr:spPr>
        <a:xfrm>
          <a:off x="7559675" y="11706225"/>
          <a:ext cx="5353050" cy="580390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①申請者は、交付要項第２条に規定する交付対象者の要</a:t>
          </a: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件を満たしています。</a:t>
          </a:r>
        </a:p>
        <a:p>
          <a:endParaRPr kumimoji="1" lang="ja-JP" altLang="en-US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②申請者及び交付対象施設の役員又は使用人は、熊本県</a:t>
          </a: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暴力団排除条例（平成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22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年熊本県条例第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52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号）第２条</a:t>
          </a: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第４号に規定する暴力団密接関係者ではありません。</a:t>
          </a:r>
        </a:p>
        <a:p>
          <a:endParaRPr kumimoji="1" lang="ja-JP" altLang="en-US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③交付対象施設は、令和４年４月１日から令和４年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12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31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日までの間に運営実態があり、物価高騰の影響を受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けて費用が増加しています。</a:t>
          </a: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また、他自治体等が実施する他の支援制度と重複受給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しても、なお費用の増加分に足りません。</a:t>
          </a:r>
        </a:p>
        <a:p>
          <a:endParaRPr kumimoji="1" lang="ja-JP" altLang="en-US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④申請内容に虚偽はありません。虚偽が判明した場合は、</a:t>
          </a: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交付された支援金の返還に応じます。</a:t>
          </a:r>
        </a:p>
      </xdr:txBody>
    </xdr:sp>
    <xdr:clientData/>
  </xdr:twoCellAnchor>
  <xdr:twoCellAnchor>
    <xdr:from>
      <xdr:col>12</xdr:col>
      <xdr:colOff>295275</xdr:colOff>
      <xdr:row>11</xdr:row>
      <xdr:rowOff>200025</xdr:rowOff>
    </xdr:from>
    <xdr:to>
      <xdr:col>13</xdr:col>
      <xdr:colOff>57150</xdr:colOff>
      <xdr:row>14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5534025" y="3086100"/>
          <a:ext cx="4286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㊞</a:t>
          </a:r>
          <a:endParaRPr kumimoji="1" lang="ja-JP" altLang="en-US" sz="11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200025</xdr:colOff>
      <xdr:row>12</xdr:row>
      <xdr:rowOff>504824</xdr:rowOff>
    </xdr:from>
    <xdr:to>
      <xdr:col>12</xdr:col>
      <xdr:colOff>628650</xdr:colOff>
      <xdr:row>13</xdr:row>
      <xdr:rowOff>504824</xdr:rowOff>
    </xdr:to>
    <xdr:sp macro="" textlink="">
      <xdr:nvSpPr>
        <xdr:cNvPr id="2" name="テキスト ボックス 1"/>
        <xdr:cNvSpPr txBox="1"/>
      </xdr:nvSpPr>
      <xdr:spPr>
        <a:xfrm>
          <a:off x="6477000" y="4067174"/>
          <a:ext cx="4286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㊞</a:t>
          </a:r>
          <a:endParaRPr kumimoji="1" lang="ja-JP" altLang="en-US" sz="11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219075</xdr:colOff>
      <xdr:row>23</xdr:row>
      <xdr:rowOff>9524</xdr:rowOff>
    </xdr:from>
    <xdr:to>
      <xdr:col>12</xdr:col>
      <xdr:colOff>647700</xdr:colOff>
      <xdr:row>24</xdr:row>
      <xdr:rowOff>9524</xdr:rowOff>
    </xdr:to>
    <xdr:sp macro="" textlink="">
      <xdr:nvSpPr>
        <xdr:cNvPr id="4" name="テキスト ボックス 3"/>
        <xdr:cNvSpPr txBox="1"/>
      </xdr:nvSpPr>
      <xdr:spPr>
        <a:xfrm>
          <a:off x="6496050" y="7553324"/>
          <a:ext cx="4286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㊞</a:t>
          </a:r>
          <a:endParaRPr kumimoji="1" lang="ja-JP" altLang="en-US" sz="11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T102"/>
  <sheetViews>
    <sheetView showGridLines="0" showRowColHeaders="0" tabSelected="1" view="pageBreakPreview" topLeftCell="A46" zoomScale="110" zoomScaleNormal="100" zoomScaleSheetLayoutView="110" workbookViewId="0">
      <selection activeCell="Y52" sqref="Y52"/>
    </sheetView>
  </sheetViews>
  <sheetFormatPr defaultColWidth="8.75" defaultRowHeight="14.25"/>
  <cols>
    <col min="1" max="1" width="5.5" style="1" customWidth="1"/>
    <col min="2" max="12" width="5.75" style="1" customWidth="1"/>
    <col min="13" max="13" width="8.75" style="1"/>
    <col min="14" max="14" width="8.75" style="2"/>
    <col min="15" max="15" width="0" style="2" hidden="1" customWidth="1"/>
    <col min="16" max="16" width="24.125" style="4" hidden="1" customWidth="1"/>
    <col min="17" max="22" width="0" style="1" hidden="1" customWidth="1"/>
    <col min="23" max="16384" width="8.75" style="1"/>
  </cols>
  <sheetData>
    <row r="1" spans="1:16">
      <c r="A1" s="24"/>
      <c r="B1" s="30"/>
      <c r="C1" s="30"/>
      <c r="D1" s="30"/>
      <c r="E1" s="30"/>
      <c r="F1" s="30"/>
      <c r="G1" s="30"/>
      <c r="H1" s="30"/>
      <c r="I1" s="30"/>
      <c r="J1" s="30"/>
      <c r="K1" s="31" t="s">
        <v>70</v>
      </c>
      <c r="L1" s="30"/>
      <c r="M1" s="30"/>
      <c r="P1" s="4" t="s">
        <v>14</v>
      </c>
    </row>
    <row r="2" spans="1:16" ht="17.4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107" t="s">
        <v>51</v>
      </c>
      <c r="L2" s="108"/>
      <c r="M2" s="93"/>
      <c r="O2" s="2" t="s">
        <v>52</v>
      </c>
      <c r="P2" s="4">
        <f>M2</f>
        <v>0</v>
      </c>
    </row>
    <row r="3" spans="1:16" ht="17.4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54"/>
      <c r="L3" s="54"/>
      <c r="M3" s="54"/>
    </row>
    <row r="4" spans="1:16">
      <c r="A4" s="34"/>
      <c r="B4" s="130"/>
      <c r="C4" s="130"/>
      <c r="D4" s="130"/>
      <c r="E4" s="130"/>
      <c r="F4" s="35"/>
      <c r="G4" s="35"/>
      <c r="H4" s="135" t="s">
        <v>9</v>
      </c>
      <c r="I4" s="135"/>
      <c r="J4" s="134"/>
      <c r="K4" s="134"/>
      <c r="L4" s="134"/>
      <c r="M4" s="134"/>
      <c r="O4" s="2" t="s">
        <v>24</v>
      </c>
      <c r="P4" s="5">
        <f>B4</f>
        <v>0</v>
      </c>
    </row>
    <row r="5" spans="1:16" ht="49.9" customHeight="1">
      <c r="A5" s="128" t="s">
        <v>120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</row>
    <row r="6" spans="1:16" ht="18" customHeight="1">
      <c r="A6" s="30" t="s">
        <v>69</v>
      </c>
      <c r="B6" s="30"/>
      <c r="C6" s="30"/>
      <c r="D6" s="30"/>
      <c r="E6" s="30"/>
      <c r="F6" s="30"/>
      <c r="G6" s="30" t="s">
        <v>82</v>
      </c>
      <c r="H6" s="30"/>
      <c r="I6" s="30"/>
      <c r="J6" s="30"/>
      <c r="K6" s="109"/>
      <c r="L6" s="110"/>
      <c r="M6" s="110"/>
    </row>
    <row r="7" spans="1:16" ht="6.75" customHeight="1">
      <c r="A7" s="32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  <c r="M7" s="30"/>
    </row>
    <row r="8" spans="1:16" ht="9.75" customHeight="1">
      <c r="A8" s="32"/>
      <c r="B8" s="32"/>
      <c r="C8" s="33"/>
      <c r="D8" s="32"/>
      <c r="E8" s="33"/>
      <c r="F8" s="32"/>
      <c r="G8" s="32"/>
      <c r="H8" s="32"/>
      <c r="I8" s="32"/>
      <c r="J8" s="32"/>
      <c r="K8" s="32"/>
      <c r="L8" s="32"/>
      <c r="M8" s="30"/>
      <c r="O8" s="2" t="s">
        <v>39</v>
      </c>
      <c r="P8" s="4">
        <f>H11</f>
        <v>0</v>
      </c>
    </row>
    <row r="9" spans="1:16">
      <c r="A9" s="32"/>
      <c r="B9" s="30"/>
      <c r="C9" s="30" t="s">
        <v>106</v>
      </c>
      <c r="D9" s="30"/>
      <c r="E9" s="160" t="s">
        <v>76</v>
      </c>
      <c r="F9" s="161"/>
      <c r="G9" s="162"/>
      <c r="H9" s="59" t="s">
        <v>15</v>
      </c>
      <c r="I9" s="89"/>
      <c r="J9" s="60" t="s">
        <v>16</v>
      </c>
      <c r="K9" s="89"/>
      <c r="L9" s="60"/>
      <c r="M9" s="61"/>
      <c r="O9" s="2" t="s">
        <v>27</v>
      </c>
      <c r="P9" s="4" t="str">
        <f>DBCS(H10)</f>
        <v/>
      </c>
    </row>
    <row r="10" spans="1:16" ht="20.100000000000001" customHeight="1">
      <c r="A10" s="32"/>
      <c r="B10" s="30"/>
      <c r="C10" s="30"/>
      <c r="D10" s="30"/>
      <c r="E10" s="160"/>
      <c r="F10" s="161"/>
      <c r="G10" s="162"/>
      <c r="H10" s="131"/>
      <c r="I10" s="132"/>
      <c r="J10" s="132"/>
      <c r="K10" s="132"/>
      <c r="L10" s="132"/>
      <c r="M10" s="133"/>
      <c r="O10" s="2" t="s">
        <v>28</v>
      </c>
      <c r="P10" s="4">
        <f>H13</f>
        <v>0</v>
      </c>
    </row>
    <row r="11" spans="1:16" ht="20.100000000000001" customHeight="1">
      <c r="A11" s="32"/>
      <c r="B11" s="30"/>
      <c r="C11" s="30"/>
      <c r="D11" s="30"/>
      <c r="E11" s="160" t="s">
        <v>77</v>
      </c>
      <c r="F11" s="161"/>
      <c r="G11" s="162"/>
      <c r="H11" s="120"/>
      <c r="I11" s="121"/>
      <c r="J11" s="121"/>
      <c r="K11" s="121"/>
      <c r="L11" s="121"/>
      <c r="M11" s="122"/>
      <c r="O11" s="2" t="s">
        <v>25</v>
      </c>
      <c r="P11" s="4" t="str">
        <f>DBCS(H12)</f>
        <v/>
      </c>
    </row>
    <row r="12" spans="1:16" ht="20.100000000000001" customHeight="1">
      <c r="A12" s="32"/>
      <c r="B12" s="30"/>
      <c r="C12" s="30"/>
      <c r="D12" s="30"/>
      <c r="E12" s="160" t="s">
        <v>37</v>
      </c>
      <c r="F12" s="161"/>
      <c r="G12" s="162"/>
      <c r="H12" s="123"/>
      <c r="I12" s="124"/>
      <c r="J12" s="124"/>
      <c r="K12" s="124"/>
      <c r="L12" s="124"/>
      <c r="M12" s="125"/>
      <c r="O12" s="2" t="s">
        <v>26</v>
      </c>
      <c r="P12" s="4" t="str">
        <f>I9&amp;K9</f>
        <v/>
      </c>
    </row>
    <row r="13" spans="1:16" ht="20.100000000000001" customHeight="1">
      <c r="A13" s="32"/>
      <c r="B13" s="30"/>
      <c r="C13" s="30"/>
      <c r="D13" s="30"/>
      <c r="E13" s="179" t="s">
        <v>78</v>
      </c>
      <c r="F13" s="180"/>
      <c r="G13" s="181"/>
      <c r="H13" s="126"/>
      <c r="I13" s="127"/>
      <c r="J13" s="62" t="s">
        <v>38</v>
      </c>
      <c r="K13" s="124"/>
      <c r="L13" s="124"/>
      <c r="M13" s="125"/>
      <c r="O13" s="2" t="s">
        <v>29</v>
      </c>
      <c r="P13" s="4">
        <f>K13</f>
        <v>0</v>
      </c>
    </row>
    <row r="14" spans="1:16" ht="0.75" customHeight="1">
      <c r="A14" s="32"/>
      <c r="B14" s="32"/>
      <c r="C14" s="32"/>
      <c r="D14" s="32"/>
      <c r="E14" s="32"/>
      <c r="F14" s="32"/>
      <c r="G14" s="30"/>
      <c r="H14" s="32"/>
      <c r="I14" s="32"/>
      <c r="J14" s="32"/>
      <c r="K14" s="43"/>
      <c r="L14" s="32"/>
      <c r="M14" s="30"/>
      <c r="O14" s="2" t="s">
        <v>32</v>
      </c>
      <c r="P14" s="4">
        <f>D16</f>
        <v>0</v>
      </c>
    </row>
    <row r="15" spans="1:16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O15" s="2" t="s">
        <v>33</v>
      </c>
      <c r="P15" s="4">
        <f>K16</f>
        <v>0</v>
      </c>
    </row>
    <row r="16" spans="1:16" ht="20.100000000000001" customHeight="1">
      <c r="A16" s="112" t="s">
        <v>10</v>
      </c>
      <c r="B16" s="113"/>
      <c r="C16" s="113"/>
      <c r="D16" s="114"/>
      <c r="E16" s="115"/>
      <c r="F16" s="115"/>
      <c r="G16" s="116"/>
      <c r="H16" s="117" t="s">
        <v>30</v>
      </c>
      <c r="I16" s="118"/>
      <c r="J16" s="119"/>
      <c r="K16" s="114"/>
      <c r="L16" s="115"/>
      <c r="M16" s="116"/>
      <c r="O16" s="2" t="s">
        <v>34</v>
      </c>
      <c r="P16" s="4">
        <f>D17</f>
        <v>0</v>
      </c>
    </row>
    <row r="17" spans="1:20" ht="20.100000000000001" customHeight="1">
      <c r="A17" s="112" t="s">
        <v>11</v>
      </c>
      <c r="B17" s="113"/>
      <c r="C17" s="113"/>
      <c r="D17" s="114"/>
      <c r="E17" s="115"/>
      <c r="F17" s="115"/>
      <c r="G17" s="116"/>
      <c r="H17" s="117" t="s">
        <v>31</v>
      </c>
      <c r="I17" s="118"/>
      <c r="J17" s="119"/>
      <c r="K17" s="114"/>
      <c r="L17" s="115"/>
      <c r="M17" s="116"/>
      <c r="O17" s="2" t="s">
        <v>35</v>
      </c>
      <c r="P17" s="4">
        <f>K17</f>
        <v>0</v>
      </c>
    </row>
    <row r="18" spans="1:20" ht="20.100000000000001" customHeight="1">
      <c r="A18" s="112" t="s">
        <v>12</v>
      </c>
      <c r="B18" s="113"/>
      <c r="C18" s="113"/>
      <c r="D18" s="149"/>
      <c r="E18" s="150"/>
      <c r="F18" s="150"/>
      <c r="G18" s="150"/>
      <c r="H18" s="150"/>
      <c r="I18" s="150"/>
      <c r="J18" s="150"/>
      <c r="K18" s="150"/>
      <c r="L18" s="150"/>
      <c r="M18" s="151"/>
      <c r="O18" s="2" t="s">
        <v>36</v>
      </c>
      <c r="P18" s="4">
        <f>D18</f>
        <v>0</v>
      </c>
    </row>
    <row r="19" spans="1:20" ht="5.25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20" ht="3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20" ht="54" customHeight="1">
      <c r="A21" s="164" t="s">
        <v>104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</row>
    <row r="22" spans="1:20" ht="5.25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R22" s="3"/>
      <c r="S22" s="3"/>
      <c r="T22" s="3"/>
    </row>
    <row r="23" spans="1:20" ht="24.95" customHeight="1">
      <c r="A23" s="32">
        <v>1</v>
      </c>
      <c r="B23" s="30" t="s">
        <v>84</v>
      </c>
      <c r="C23" s="30"/>
      <c r="D23" s="30"/>
      <c r="E23" s="30"/>
      <c r="F23" s="30" t="s">
        <v>105</v>
      </c>
      <c r="G23" s="30"/>
      <c r="H23" s="30"/>
      <c r="I23" s="30"/>
      <c r="J23" s="30"/>
      <c r="K23" s="30"/>
      <c r="L23" s="30"/>
      <c r="M23" s="30"/>
      <c r="R23" s="3"/>
      <c r="S23" s="3"/>
      <c r="T23" s="3"/>
    </row>
    <row r="24" spans="1:20" ht="6.75" customHeight="1">
      <c r="A24" s="32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R24" s="3"/>
      <c r="S24" s="3"/>
      <c r="T24" s="3"/>
    </row>
    <row r="25" spans="1:20" s="3" customFormat="1" ht="6.75" customHeight="1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7"/>
      <c r="N25" s="15"/>
      <c r="O25" s="15"/>
      <c r="P25" s="6"/>
      <c r="R25" s="1"/>
      <c r="S25" s="1"/>
      <c r="T25" s="1"/>
    </row>
    <row r="26" spans="1:20" ht="25.15" customHeight="1">
      <c r="A26" s="32">
        <v>2</v>
      </c>
      <c r="B26" s="34" t="s">
        <v>72</v>
      </c>
      <c r="D26" s="45"/>
      <c r="E26" s="152">
        <f>'申請・実績一覧 '!X21</f>
        <v>0</v>
      </c>
      <c r="F26" s="153"/>
      <c r="G26" s="153"/>
      <c r="H26" s="154"/>
      <c r="I26" s="39" t="s">
        <v>0</v>
      </c>
      <c r="J26" s="30"/>
      <c r="K26" s="30"/>
      <c r="L26" s="30"/>
      <c r="M26" s="30"/>
      <c r="O26" s="2" t="s">
        <v>40</v>
      </c>
      <c r="P26" s="7">
        <f>E26</f>
        <v>0</v>
      </c>
    </row>
    <row r="27" spans="1:20">
      <c r="A27" s="3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20" ht="30" customHeight="1">
      <c r="A28" s="46">
        <v>3</v>
      </c>
      <c r="B28" s="136" t="s">
        <v>73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</row>
    <row r="29" spans="1:20" ht="24.75" customHeight="1">
      <c r="A29" s="32"/>
      <c r="B29" s="140" t="s">
        <v>6</v>
      </c>
      <c r="C29" s="141"/>
      <c r="D29" s="90"/>
      <c r="E29" s="30"/>
      <c r="F29" s="40"/>
      <c r="G29" s="40"/>
      <c r="H29" s="40"/>
      <c r="I29" s="40"/>
      <c r="J29" s="40"/>
      <c r="K29" s="40"/>
      <c r="L29" s="40"/>
      <c r="M29" s="30"/>
      <c r="O29" s="2" t="s">
        <v>41</v>
      </c>
      <c r="P29" s="4">
        <f>D29</f>
        <v>0</v>
      </c>
    </row>
    <row r="30" spans="1:20" ht="5.45" customHeight="1">
      <c r="A30" s="32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20" ht="5.45" hidden="1" customHeight="1">
      <c r="A31" s="32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20" ht="5.45" hidden="1" customHeight="1">
      <c r="A32" s="32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1:18" ht="5.45" hidden="1" customHeight="1">
      <c r="A33" s="32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8" ht="8.25" customHeight="1">
      <c r="A34" s="32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O34" s="2" t="s">
        <v>50</v>
      </c>
      <c r="P34" s="4">
        <f>D36</f>
        <v>0</v>
      </c>
    </row>
    <row r="35" spans="1:18">
      <c r="A35" s="32">
        <v>4</v>
      </c>
      <c r="B35" s="30" t="s">
        <v>74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41"/>
      <c r="O35" s="2" t="s">
        <v>42</v>
      </c>
      <c r="P35" s="4" t="str">
        <f>I36&amp;J36&amp;K36&amp;L36</f>
        <v/>
      </c>
      <c r="Q35" s="1" t="str">
        <f>IF(P35="","",VLOOKUP(P35,金融機関コード,2,FALSE))</f>
        <v/>
      </c>
    </row>
    <row r="36" spans="1:18" ht="25.15" customHeight="1">
      <c r="A36" s="30"/>
      <c r="B36" s="142" t="s">
        <v>1</v>
      </c>
      <c r="C36" s="143"/>
      <c r="D36" s="144"/>
      <c r="E36" s="145"/>
      <c r="F36" s="146"/>
      <c r="G36" s="147" t="s">
        <v>2</v>
      </c>
      <c r="H36" s="148"/>
      <c r="I36" s="90"/>
      <c r="J36" s="90"/>
      <c r="K36" s="90"/>
      <c r="L36" s="90"/>
      <c r="M36" s="55" t="str">
        <f>Q35</f>
        <v/>
      </c>
      <c r="O36" s="2" t="s">
        <v>43</v>
      </c>
      <c r="P36" s="4">
        <f>D37</f>
        <v>0</v>
      </c>
    </row>
    <row r="37" spans="1:18" ht="25.15" customHeight="1">
      <c r="A37" s="30"/>
      <c r="B37" s="165" t="s">
        <v>3</v>
      </c>
      <c r="C37" s="166"/>
      <c r="D37" s="144"/>
      <c r="E37" s="145"/>
      <c r="F37" s="146"/>
      <c r="G37" s="169" t="s">
        <v>4</v>
      </c>
      <c r="H37" s="170"/>
      <c r="I37" s="90"/>
      <c r="J37" s="90"/>
      <c r="K37" s="90"/>
      <c r="L37" s="30"/>
      <c r="M37" s="30"/>
      <c r="O37" s="2" t="s">
        <v>44</v>
      </c>
      <c r="P37" s="4" t="str">
        <f>I37&amp;J37&amp;K37</f>
        <v/>
      </c>
    </row>
    <row r="38" spans="1:18" ht="25.15" customHeight="1">
      <c r="A38" s="30"/>
      <c r="B38" s="171" t="s">
        <v>5</v>
      </c>
      <c r="C38" s="172"/>
      <c r="D38" s="21"/>
      <c r="E38" s="30" t="s">
        <v>64</v>
      </c>
      <c r="F38" s="30"/>
      <c r="G38" s="30"/>
      <c r="H38" s="30"/>
      <c r="I38" s="30"/>
      <c r="J38" s="30"/>
      <c r="K38" s="30"/>
      <c r="L38" s="30"/>
      <c r="M38" s="30"/>
      <c r="O38" s="2" t="s">
        <v>45</v>
      </c>
      <c r="P38" s="4">
        <f>D38</f>
        <v>0</v>
      </c>
      <c r="Q38" s="1" t="str">
        <f>IF(P38="01","普通",IF(P38="02","当座",IF(P38="04","貯蓄","")))</f>
        <v/>
      </c>
    </row>
    <row r="39" spans="1:18" ht="25.15" customHeight="1">
      <c r="A39" s="30"/>
      <c r="B39" s="167" t="s">
        <v>81</v>
      </c>
      <c r="C39" s="168"/>
      <c r="D39" s="91"/>
      <c r="E39" s="91"/>
      <c r="F39" s="91"/>
      <c r="G39" s="91"/>
      <c r="H39" s="91"/>
      <c r="I39" s="91"/>
      <c r="J39" s="91"/>
      <c r="K39" s="44"/>
      <c r="L39" s="30"/>
      <c r="M39" s="30"/>
      <c r="O39" s="2" t="s">
        <v>46</v>
      </c>
      <c r="P39" s="4" t="str">
        <f>D39&amp;E39&amp;F39&amp;G39&amp;H39&amp;I39&amp;J39</f>
        <v/>
      </c>
      <c r="Q39" s="1" t="s">
        <v>67</v>
      </c>
      <c r="R39" s="1">
        <f>LEN(P39)</f>
        <v>0</v>
      </c>
    </row>
    <row r="40" spans="1:18" ht="18.75" customHeight="1">
      <c r="A40" s="30"/>
      <c r="B40" s="173" t="s">
        <v>13</v>
      </c>
      <c r="C40" s="174"/>
      <c r="D40" s="175"/>
      <c r="E40" s="176"/>
      <c r="F40" s="176"/>
      <c r="G40" s="176"/>
      <c r="H40" s="176"/>
      <c r="I40" s="176"/>
      <c r="J40" s="176"/>
      <c r="K40" s="176"/>
      <c r="L40" s="177"/>
      <c r="M40" s="30"/>
      <c r="O40" s="2" t="s">
        <v>47</v>
      </c>
      <c r="P40" s="4" t="str">
        <f>DBCS(D40)</f>
        <v/>
      </c>
    </row>
    <row r="41" spans="1:18" ht="35.1" customHeight="1">
      <c r="A41" s="30"/>
      <c r="B41" s="158" t="s">
        <v>8</v>
      </c>
      <c r="C41" s="159"/>
      <c r="D41" s="155"/>
      <c r="E41" s="156"/>
      <c r="F41" s="156"/>
      <c r="G41" s="156"/>
      <c r="H41" s="156"/>
      <c r="I41" s="156"/>
      <c r="J41" s="156"/>
      <c r="K41" s="156"/>
      <c r="L41" s="157"/>
      <c r="M41" s="30"/>
      <c r="O41" s="2" t="s">
        <v>48</v>
      </c>
      <c r="P41" s="4">
        <f>D41</f>
        <v>0</v>
      </c>
    </row>
    <row r="42" spans="1:18" ht="45" customHeight="1">
      <c r="A42" s="30"/>
      <c r="B42" s="167" t="s">
        <v>20</v>
      </c>
      <c r="C42" s="168"/>
      <c r="D42" s="92"/>
      <c r="E42" s="137" t="s">
        <v>68</v>
      </c>
      <c r="F42" s="138"/>
      <c r="G42" s="138"/>
      <c r="H42" s="138"/>
      <c r="I42" s="138"/>
      <c r="J42" s="138"/>
      <c r="K42" s="138"/>
      <c r="L42" s="139"/>
      <c r="M42" s="47"/>
      <c r="O42" s="2" t="s">
        <v>49</v>
      </c>
      <c r="P42" s="4">
        <f>D42</f>
        <v>0</v>
      </c>
    </row>
    <row r="43" spans="1:18" ht="30" customHeight="1">
      <c r="A43" s="30"/>
      <c r="B43" s="182" t="s">
        <v>79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30"/>
      <c r="O43" s="2">
        <f>COUNTIF(D41,"*"&amp;H13&amp;"*")+COUNTIF(D41,"*"&amp;K13&amp;"*")</f>
        <v>0</v>
      </c>
      <c r="P43" s="4" t="s">
        <v>53</v>
      </c>
    </row>
    <row r="44" spans="1:18" ht="8.25" customHeight="1">
      <c r="A44" s="30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30"/>
    </row>
    <row r="45" spans="1:18" ht="17.25" customHeight="1">
      <c r="A45" s="66" t="s">
        <v>107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6"/>
    </row>
    <row r="46" spans="1:18" ht="26.25" customHeight="1">
      <c r="A46" s="66"/>
      <c r="B46" s="178" t="s">
        <v>108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</row>
    <row r="47" spans="1:18" ht="17.25" customHeight="1">
      <c r="A47" s="66"/>
      <c r="B47" s="178" t="s">
        <v>109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66"/>
    </row>
    <row r="48" spans="1:18" ht="17.25" customHeight="1">
      <c r="A48" s="66"/>
      <c r="B48" s="178" t="s">
        <v>110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66"/>
    </row>
    <row r="49" spans="1:13" ht="11.25" customHeight="1">
      <c r="A49" s="30"/>
      <c r="B49" s="42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1:13" ht="6.75" customHeight="1">
      <c r="A50" s="30"/>
      <c r="B50" s="42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</row>
    <row r="51" spans="1:13">
      <c r="A51" s="30" t="s">
        <v>7</v>
      </c>
      <c r="B51" s="42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</row>
    <row r="52" spans="1:13" ht="30" customHeight="1">
      <c r="A52" s="163" t="s">
        <v>129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</row>
    <row r="53" spans="1:13" ht="30" customHeight="1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</row>
    <row r="54" spans="1:13" ht="30" customHeight="1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</row>
    <row r="55" spans="1:13" ht="30" customHeight="1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</row>
    <row r="56" spans="1:13" ht="30" customHeight="1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</row>
    <row r="57" spans="1:13" ht="30" customHeight="1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</row>
    <row r="58" spans="1:13" ht="30" customHeight="1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</row>
    <row r="59" spans="1:13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</row>
    <row r="60" spans="1:13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</row>
    <row r="61" spans="1:13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</row>
    <row r="62" spans="1:13">
      <c r="A62" s="163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</row>
    <row r="63" spans="1:13">
      <c r="A63" s="163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</row>
    <row r="64" spans="1:13">
      <c r="A64" s="163"/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</row>
    <row r="65" spans="1:13">
      <c r="A65" s="163"/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</row>
    <row r="66" spans="1:13">
      <c r="A66" s="163"/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</row>
    <row r="67" spans="1:13">
      <c r="A67" s="163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</row>
    <row r="68" spans="1:13">
      <c r="A68" s="163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</row>
    <row r="69" spans="1:13">
      <c r="A69" s="163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</row>
    <row r="70" spans="1:13">
      <c r="A70" s="163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</row>
    <row r="71" spans="1:13">
      <c r="A71" s="163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</row>
    <row r="72" spans="1:13">
      <c r="A72" s="163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</row>
    <row r="73" spans="1:13">
      <c r="A73" s="163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</row>
    <row r="74" spans="1:13">
      <c r="A74" s="49"/>
      <c r="B74" s="49"/>
      <c r="C74" s="49"/>
      <c r="D74" s="49"/>
      <c r="E74" s="49"/>
      <c r="F74" s="49"/>
      <c r="G74" s="49"/>
      <c r="H74" s="49"/>
      <c r="I74" s="48"/>
      <c r="J74" s="48"/>
      <c r="K74" s="48"/>
      <c r="L74" s="48"/>
      <c r="M74" s="48"/>
    </row>
    <row r="75" spans="1:13">
      <c r="A75" s="49"/>
      <c r="B75" s="49"/>
      <c r="C75" s="49"/>
      <c r="D75" s="49"/>
      <c r="E75" s="49"/>
      <c r="F75" s="49"/>
      <c r="G75" s="49"/>
      <c r="H75" s="49"/>
      <c r="I75" s="48"/>
      <c r="J75" s="48"/>
      <c r="K75" s="48"/>
      <c r="L75" s="48"/>
      <c r="M75" s="48"/>
    </row>
    <row r="76" spans="1:13">
      <c r="A76" s="49"/>
      <c r="B76" s="49"/>
      <c r="C76" s="49"/>
      <c r="D76" s="49"/>
      <c r="E76" s="49"/>
      <c r="F76" s="49"/>
      <c r="G76" s="49"/>
      <c r="H76" s="49"/>
      <c r="I76" s="48"/>
      <c r="J76" s="48"/>
      <c r="K76" s="48"/>
      <c r="L76" s="48"/>
      <c r="M76" s="48"/>
    </row>
    <row r="77" spans="1:13">
      <c r="A77" s="49"/>
      <c r="B77" s="49"/>
      <c r="C77" s="49"/>
      <c r="D77" s="49"/>
      <c r="E77" s="49"/>
      <c r="F77" s="49"/>
      <c r="G77" s="49"/>
      <c r="H77" s="49"/>
      <c r="I77" s="48"/>
      <c r="J77" s="48"/>
      <c r="K77" s="48"/>
      <c r="L77" s="48"/>
      <c r="M77" s="48"/>
    </row>
    <row r="78" spans="1:13">
      <c r="A78" s="49"/>
      <c r="B78" s="49"/>
      <c r="C78" s="49"/>
      <c r="D78" s="49"/>
      <c r="E78" s="49"/>
      <c r="F78" s="49"/>
      <c r="G78" s="49"/>
      <c r="H78" s="49"/>
      <c r="I78" s="48"/>
      <c r="J78" s="48"/>
      <c r="K78" s="48"/>
      <c r="L78" s="48"/>
      <c r="M78" s="48"/>
    </row>
    <row r="79" spans="1:13">
      <c r="A79" s="49"/>
      <c r="B79" s="49"/>
      <c r="C79" s="49"/>
      <c r="D79" s="49"/>
      <c r="E79" s="49"/>
      <c r="F79" s="49"/>
      <c r="G79" s="49"/>
      <c r="H79" s="49"/>
      <c r="I79" s="48"/>
      <c r="J79" s="48"/>
      <c r="K79" s="48"/>
      <c r="L79" s="48"/>
      <c r="M79" s="48"/>
    </row>
    <row r="80" spans="1:13">
      <c r="A80" s="49"/>
      <c r="B80" s="49"/>
      <c r="C80" s="49"/>
      <c r="D80" s="49"/>
      <c r="E80" s="49"/>
      <c r="F80" s="49"/>
      <c r="G80" s="49"/>
      <c r="H80" s="49"/>
      <c r="I80" s="48"/>
      <c r="J80" s="48"/>
      <c r="K80" s="48"/>
      <c r="L80" s="48"/>
      <c r="M80" s="48"/>
    </row>
    <row r="81" spans="1:13">
      <c r="A81" s="49"/>
      <c r="B81" s="49"/>
      <c r="C81" s="49"/>
      <c r="D81" s="49"/>
      <c r="E81" s="49"/>
      <c r="F81" s="49"/>
      <c r="G81" s="49"/>
      <c r="H81" s="49"/>
      <c r="I81" s="48"/>
      <c r="J81" s="48"/>
      <c r="K81" s="48"/>
      <c r="L81" s="48"/>
      <c r="M81" s="48"/>
    </row>
    <row r="82" spans="1:13">
      <c r="A82" s="49"/>
      <c r="B82" s="49"/>
      <c r="C82" s="49"/>
      <c r="D82" s="49"/>
      <c r="E82" s="49"/>
      <c r="F82" s="49"/>
      <c r="G82" s="49"/>
      <c r="H82" s="49"/>
      <c r="I82" s="48"/>
      <c r="J82" s="48"/>
      <c r="K82" s="48"/>
      <c r="L82" s="48"/>
      <c r="M82" s="48"/>
    </row>
    <row r="83" spans="1:13">
      <c r="A83" s="49"/>
      <c r="B83" s="49"/>
      <c r="C83" s="49"/>
      <c r="D83" s="49"/>
      <c r="E83" s="49"/>
      <c r="F83" s="49"/>
      <c r="G83" s="49"/>
      <c r="H83" s="49"/>
      <c r="I83" s="48"/>
      <c r="J83" s="48"/>
      <c r="K83" s="48"/>
      <c r="L83" s="48"/>
      <c r="M83" s="48"/>
    </row>
    <row r="84" spans="1:13">
      <c r="A84" s="49"/>
      <c r="B84" s="49"/>
      <c r="C84" s="49"/>
      <c r="D84" s="49"/>
      <c r="E84" s="49"/>
      <c r="F84" s="49"/>
      <c r="G84" s="49"/>
      <c r="H84" s="49"/>
      <c r="I84" s="48"/>
      <c r="J84" s="48"/>
      <c r="K84" s="48"/>
      <c r="L84" s="48"/>
      <c r="M84" s="48"/>
    </row>
    <row r="85" spans="1:13">
      <c r="A85" s="49"/>
      <c r="B85" s="49"/>
      <c r="C85" s="49"/>
      <c r="D85" s="49"/>
      <c r="E85" s="49"/>
      <c r="F85" s="49"/>
      <c r="G85" s="49"/>
      <c r="H85" s="49"/>
      <c r="I85" s="48"/>
      <c r="J85" s="56"/>
      <c r="K85" s="48"/>
      <c r="L85" s="48"/>
      <c r="M85" s="48"/>
    </row>
    <row r="86" spans="1:13">
      <c r="A86" s="49"/>
      <c r="B86" s="49"/>
      <c r="C86" s="49"/>
      <c r="D86" s="49"/>
      <c r="E86" s="49"/>
      <c r="F86" s="49"/>
      <c r="G86" s="49"/>
      <c r="H86" s="49"/>
      <c r="I86" s="48"/>
      <c r="J86" s="48"/>
      <c r="K86" s="48"/>
      <c r="L86" s="48"/>
      <c r="M86" s="48"/>
    </row>
    <row r="87" spans="1:13">
      <c r="A87" s="49"/>
      <c r="B87" s="49"/>
      <c r="C87" s="49"/>
      <c r="D87" s="49"/>
      <c r="E87" s="49"/>
      <c r="F87" s="49"/>
      <c r="G87" s="49"/>
      <c r="H87" s="49"/>
      <c r="I87" s="48"/>
      <c r="J87" s="48"/>
      <c r="K87" s="48"/>
      <c r="L87" s="48"/>
      <c r="M87" s="48"/>
    </row>
    <row r="88" spans="1:13">
      <c r="A88" s="49"/>
      <c r="B88" s="49"/>
      <c r="C88" s="49"/>
      <c r="D88" s="49"/>
      <c r="E88" s="49"/>
      <c r="F88" s="49"/>
      <c r="G88" s="49"/>
      <c r="H88" s="49"/>
      <c r="I88" s="48"/>
      <c r="J88" s="48"/>
      <c r="K88" s="48"/>
      <c r="L88" s="48"/>
      <c r="M88" s="48"/>
    </row>
    <row r="89" spans="1:13">
      <c r="A89" s="49"/>
      <c r="B89" s="49"/>
      <c r="C89" s="49"/>
      <c r="D89" s="49"/>
      <c r="E89" s="49"/>
      <c r="F89" s="49"/>
      <c r="G89" s="49"/>
      <c r="H89" s="49"/>
      <c r="I89" s="48"/>
      <c r="J89" s="48"/>
      <c r="K89" s="48"/>
      <c r="L89" s="48"/>
      <c r="M89" s="48"/>
    </row>
    <row r="90" spans="1:13">
      <c r="A90" s="49"/>
      <c r="B90" s="49"/>
      <c r="C90" s="49"/>
      <c r="D90" s="49"/>
      <c r="E90" s="49"/>
      <c r="F90" s="49"/>
      <c r="G90" s="49"/>
      <c r="H90" s="49"/>
      <c r="I90" s="48"/>
      <c r="J90" s="48"/>
      <c r="K90" s="48"/>
      <c r="L90" s="48"/>
      <c r="M90" s="48"/>
    </row>
    <row r="91" spans="1:13">
      <c r="A91" s="49"/>
      <c r="B91" s="49"/>
      <c r="C91" s="49"/>
      <c r="D91" s="49"/>
      <c r="E91" s="49"/>
      <c r="F91" s="49"/>
      <c r="G91" s="49"/>
      <c r="H91" s="49"/>
      <c r="I91" s="48"/>
      <c r="J91" s="48"/>
      <c r="K91" s="48"/>
      <c r="L91" s="48"/>
      <c r="M91" s="48"/>
    </row>
    <row r="92" spans="1:13">
      <c r="A92" s="49"/>
      <c r="B92" s="49"/>
      <c r="C92" s="49"/>
      <c r="D92" s="49"/>
      <c r="E92" s="49"/>
      <c r="F92" s="49"/>
      <c r="G92" s="49"/>
      <c r="H92" s="49"/>
      <c r="I92" s="48"/>
      <c r="J92" s="48"/>
      <c r="K92" s="48"/>
      <c r="L92" s="48"/>
      <c r="M92" s="48"/>
    </row>
    <row r="93" spans="1:13">
      <c r="A93" s="49"/>
      <c r="B93" s="49"/>
      <c r="C93" s="49"/>
      <c r="D93" s="49"/>
      <c r="E93" s="49"/>
      <c r="F93" s="49"/>
      <c r="G93" s="49"/>
      <c r="H93" s="49"/>
      <c r="I93" s="48"/>
      <c r="J93" s="48"/>
      <c r="K93" s="48"/>
      <c r="L93" s="48"/>
      <c r="M93" s="48"/>
    </row>
    <row r="94" spans="1:13">
      <c r="A94" s="49"/>
      <c r="B94" s="49"/>
      <c r="C94" s="49"/>
      <c r="D94" s="49"/>
      <c r="E94" s="49"/>
      <c r="F94" s="49"/>
      <c r="G94" s="49"/>
      <c r="H94" s="49"/>
      <c r="I94" s="48"/>
      <c r="J94" s="48"/>
      <c r="K94" s="48"/>
      <c r="L94" s="48"/>
      <c r="M94" s="48"/>
    </row>
    <row r="95" spans="1:13">
      <c r="A95" s="49"/>
      <c r="B95" s="49"/>
      <c r="C95" s="49"/>
      <c r="D95" s="49"/>
      <c r="E95" s="49"/>
      <c r="F95" s="49"/>
      <c r="G95" s="49"/>
      <c r="H95" s="49"/>
      <c r="I95" s="48"/>
      <c r="J95" s="48"/>
      <c r="K95" s="48"/>
      <c r="L95" s="48"/>
      <c r="M95" s="48"/>
    </row>
    <row r="96" spans="1:13">
      <c r="A96" s="49"/>
      <c r="B96" s="49"/>
      <c r="C96" s="49"/>
      <c r="D96" s="49"/>
      <c r="E96" s="49"/>
      <c r="F96" s="49"/>
      <c r="G96" s="49"/>
      <c r="H96" s="49"/>
      <c r="I96" s="48"/>
      <c r="J96" s="48"/>
      <c r="K96" s="48"/>
      <c r="L96" s="48"/>
      <c r="M96" s="48"/>
    </row>
    <row r="97" spans="1:13">
      <c r="A97" s="49"/>
      <c r="B97" s="49"/>
      <c r="C97" s="49"/>
      <c r="D97" s="49"/>
      <c r="E97" s="49"/>
      <c r="F97" s="49"/>
      <c r="G97" s="49"/>
      <c r="H97" s="49"/>
      <c r="I97" s="48"/>
      <c r="J97" s="48"/>
      <c r="K97" s="48"/>
      <c r="L97" s="48"/>
      <c r="M97" s="48"/>
    </row>
    <row r="98" spans="1:13">
      <c r="A98" s="49"/>
      <c r="B98" s="49"/>
      <c r="C98" s="49"/>
      <c r="D98" s="49"/>
      <c r="E98" s="49"/>
      <c r="F98" s="49"/>
      <c r="G98" s="49"/>
      <c r="H98" s="49"/>
      <c r="I98" s="48"/>
      <c r="J98" s="48"/>
      <c r="K98" s="48"/>
      <c r="L98" s="48"/>
      <c r="M98" s="48"/>
    </row>
    <row r="99" spans="1:13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</row>
    <row r="100" spans="1:13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</row>
    <row r="101" spans="1:13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</row>
    <row r="102" spans="1:13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</row>
  </sheetData>
  <sheetProtection algorithmName="SHA-512" hashValue="6dPtoX6Pphz8bgqp0FUAvW6Og+gUHWsVP/A5D/X3KM6wpbP2KtDGbW53o+9vuU58LkkrlFJMF+H7ptVJBefWAQ==" saltValue="5UlAU/EN+8I3x1xqE+B/pg==" spinCount="100000" sheet="1" objects="1" scenarios="1"/>
  <mergeCells count="49">
    <mergeCell ref="E11:G11"/>
    <mergeCell ref="E12:G12"/>
    <mergeCell ref="E13:G13"/>
    <mergeCell ref="B43:L43"/>
    <mergeCell ref="B46:M46"/>
    <mergeCell ref="A52:M73"/>
    <mergeCell ref="A21:M21"/>
    <mergeCell ref="B37:C37"/>
    <mergeCell ref="B42:C42"/>
    <mergeCell ref="D37:F37"/>
    <mergeCell ref="G37:H37"/>
    <mergeCell ref="B38:C38"/>
    <mergeCell ref="B39:C39"/>
    <mergeCell ref="B40:C40"/>
    <mergeCell ref="D40:L40"/>
    <mergeCell ref="B47:L47"/>
    <mergeCell ref="B48:L48"/>
    <mergeCell ref="J4:M4"/>
    <mergeCell ref="H4:I4"/>
    <mergeCell ref="B28:M28"/>
    <mergeCell ref="E42:L42"/>
    <mergeCell ref="D16:G16"/>
    <mergeCell ref="H16:J16"/>
    <mergeCell ref="B29:C29"/>
    <mergeCell ref="B36:C36"/>
    <mergeCell ref="D36:F36"/>
    <mergeCell ref="G36:H36"/>
    <mergeCell ref="A18:C18"/>
    <mergeCell ref="D18:M18"/>
    <mergeCell ref="E26:H26"/>
    <mergeCell ref="D41:L41"/>
    <mergeCell ref="B41:C41"/>
    <mergeCell ref="E9:G10"/>
    <mergeCell ref="K2:L2"/>
    <mergeCell ref="K6:M6"/>
    <mergeCell ref="A15:M15"/>
    <mergeCell ref="A16:C16"/>
    <mergeCell ref="A17:C17"/>
    <mergeCell ref="D17:G17"/>
    <mergeCell ref="H17:J17"/>
    <mergeCell ref="K17:M17"/>
    <mergeCell ref="H11:M11"/>
    <mergeCell ref="H12:M12"/>
    <mergeCell ref="H13:I13"/>
    <mergeCell ref="K13:M13"/>
    <mergeCell ref="A5:M5"/>
    <mergeCell ref="B4:E4"/>
    <mergeCell ref="K16:M16"/>
    <mergeCell ref="H10:M10"/>
  </mergeCells>
  <phoneticPr fontId="2"/>
  <conditionalFormatting sqref="E42">
    <cfRule type="expression" dxfId="25" priority="4">
      <formula>$O$43&lt;&gt;2</formula>
    </cfRule>
  </conditionalFormatting>
  <conditionalFormatting sqref="D29">
    <cfRule type="expression" dxfId="24" priority="2">
      <formula>$D$29&lt;&gt;"○"</formula>
    </cfRule>
  </conditionalFormatting>
  <conditionalFormatting sqref="E26:H26">
    <cfRule type="expression" dxfId="23" priority="1">
      <formula>$E$26=0</formula>
    </cfRule>
  </conditionalFormatting>
  <dataValidations count="8">
    <dataValidation imeMode="halfKatakana" allowBlank="1" showInputMessage="1" showErrorMessage="1" sqref="D40:L40"/>
    <dataValidation imeMode="fullKatakana" allowBlank="1" showInputMessage="1" showErrorMessage="1" sqref="H11:M11"/>
    <dataValidation imeMode="halfAlpha" allowBlank="1" showInputMessage="1" showErrorMessage="1" sqref="I9 I36:L36 I37:K37 D39:K39"/>
    <dataValidation imeMode="fullAlpha" allowBlank="1" showInputMessage="1" showErrorMessage="1" sqref="K9"/>
    <dataValidation type="list" allowBlank="1" showInputMessage="1" showErrorMessage="1" sqref="D42">
      <formula1>"有,無"</formula1>
    </dataValidation>
    <dataValidation type="list" allowBlank="1" showInputMessage="1" showErrorMessage="1" sqref="D29">
      <formula1>"○"</formula1>
    </dataValidation>
    <dataValidation type="list" imeMode="halfAlpha" allowBlank="1" showInputMessage="1" showErrorMessage="1" sqref="D38">
      <formula1>"01,02,04"</formula1>
    </dataValidation>
    <dataValidation type="date" operator="greaterThanOrEqual" allowBlank="1" showInputMessage="1" showErrorMessage="1" sqref="B4:E4 J4:M4">
      <formula1>44946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6" orientation="portrait" blackAndWhite="1" r:id="rId1"/>
  <rowBreaks count="1" manualBreakCount="1">
    <brk id="50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4"/>
  <sheetViews>
    <sheetView showGridLines="0" showZeros="0" zoomScale="130" zoomScaleNormal="130" zoomScaleSheetLayoutView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Q7" sqref="Q7"/>
    </sheetView>
  </sheetViews>
  <sheetFormatPr defaultColWidth="2.125" defaultRowHeight="13.5"/>
  <cols>
    <col min="1" max="1" width="2.125" style="8"/>
    <col min="2" max="2" width="7.5" style="8" customWidth="1"/>
    <col min="3" max="3" width="24.375" style="8" customWidth="1"/>
    <col min="4" max="4" width="13.375" style="8" bestFit="1" customWidth="1"/>
    <col min="5" max="5" width="27.375" style="10" customWidth="1"/>
    <col min="6" max="7" width="9.375" style="8" customWidth="1"/>
    <col min="8" max="8" width="25.375" style="20" customWidth="1"/>
    <col min="9" max="9" width="10.5" style="8" bestFit="1" customWidth="1"/>
    <col min="10" max="12" width="10.5" style="20" bestFit="1" customWidth="1"/>
    <col min="13" max="14" width="10.5" style="8" bestFit="1" customWidth="1"/>
    <col min="15" max="20" width="10.5" style="20" customWidth="1"/>
    <col min="21" max="21" width="10.625" style="20" customWidth="1"/>
    <col min="22" max="22" width="10.625" style="20" hidden="1" customWidth="1"/>
    <col min="23" max="23" width="10.625" style="20" customWidth="1"/>
    <col min="24" max="24" width="10.625" style="8" customWidth="1"/>
    <col min="25" max="25" width="17.125" style="8" customWidth="1"/>
    <col min="26" max="26" width="2.125" style="20"/>
    <col min="27" max="16384" width="2.125" style="8"/>
  </cols>
  <sheetData>
    <row r="1" spans="1:25" ht="14.25">
      <c r="A1" s="24"/>
      <c r="B1" s="25"/>
      <c r="C1" s="25"/>
      <c r="D1" s="25"/>
      <c r="E1" s="26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8" t="s">
        <v>70</v>
      </c>
      <c r="Y1" s="25"/>
    </row>
    <row r="2" spans="1:25" ht="14.1" customHeight="1">
      <c r="A2" s="25"/>
      <c r="B2" s="25"/>
      <c r="C2" s="25"/>
      <c r="D2" s="25"/>
      <c r="E2" s="26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3" t="s">
        <v>65</v>
      </c>
      <c r="Y2" s="88">
        <f>申請書兼請求書!M2</f>
        <v>0</v>
      </c>
    </row>
    <row r="3" spans="1:25" ht="16.5" customHeight="1">
      <c r="A3" s="25"/>
      <c r="B3" s="27"/>
      <c r="C3" s="63" t="s">
        <v>85</v>
      </c>
      <c r="D3" s="25"/>
      <c r="E3" s="26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9" t="s">
        <v>17</v>
      </c>
    </row>
    <row r="4" spans="1:25" ht="54" customHeight="1">
      <c r="A4" s="25"/>
      <c r="B4" s="12" t="s">
        <v>19</v>
      </c>
      <c r="C4" s="13" t="s">
        <v>97</v>
      </c>
      <c r="D4" s="187" t="s">
        <v>86</v>
      </c>
      <c r="E4" s="187" t="s">
        <v>87</v>
      </c>
      <c r="F4" s="187" t="s">
        <v>118</v>
      </c>
      <c r="G4" s="187" t="s">
        <v>88</v>
      </c>
      <c r="H4" s="187" t="s">
        <v>98</v>
      </c>
      <c r="I4" s="189" t="s">
        <v>122</v>
      </c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1"/>
      <c r="U4" s="14"/>
      <c r="V4" s="69" t="s">
        <v>113</v>
      </c>
      <c r="W4" s="14" t="s">
        <v>115</v>
      </c>
      <c r="X4" s="13" t="s">
        <v>80</v>
      </c>
      <c r="Y4" s="13" t="s">
        <v>21</v>
      </c>
    </row>
    <row r="5" spans="1:25" s="20" customFormat="1" ht="26.25" customHeight="1">
      <c r="A5" s="25"/>
      <c r="B5" s="12"/>
      <c r="C5" s="64" t="s">
        <v>117</v>
      </c>
      <c r="D5" s="188"/>
      <c r="E5" s="188"/>
      <c r="F5" s="188"/>
      <c r="G5" s="188"/>
      <c r="H5" s="188"/>
      <c r="I5" s="14" t="s">
        <v>90</v>
      </c>
      <c r="J5" s="14" t="s">
        <v>91</v>
      </c>
      <c r="K5" s="14" t="s">
        <v>92</v>
      </c>
      <c r="L5" s="14" t="s">
        <v>93</v>
      </c>
      <c r="M5" s="14" t="s">
        <v>94</v>
      </c>
      <c r="N5" s="14" t="s">
        <v>95</v>
      </c>
      <c r="O5" s="14" t="s">
        <v>123</v>
      </c>
      <c r="P5" s="14" t="s">
        <v>124</v>
      </c>
      <c r="Q5" s="14" t="s">
        <v>125</v>
      </c>
      <c r="R5" s="14" t="s">
        <v>126</v>
      </c>
      <c r="S5" s="14" t="s">
        <v>127</v>
      </c>
      <c r="T5" s="14" t="s">
        <v>128</v>
      </c>
      <c r="U5" s="14" t="s">
        <v>96</v>
      </c>
      <c r="V5" s="69" t="s">
        <v>112</v>
      </c>
      <c r="W5" s="14" t="s">
        <v>114</v>
      </c>
      <c r="X5" s="13"/>
      <c r="Y5" s="13"/>
    </row>
    <row r="6" spans="1:25" ht="30" customHeight="1">
      <c r="A6" s="25"/>
      <c r="B6" s="9" t="s">
        <v>100</v>
      </c>
      <c r="C6" s="70" t="s">
        <v>116</v>
      </c>
      <c r="D6" s="71" t="s">
        <v>101</v>
      </c>
      <c r="E6" s="72" t="s">
        <v>102</v>
      </c>
      <c r="F6" s="71" t="s">
        <v>99</v>
      </c>
      <c r="G6" s="71" t="s">
        <v>89</v>
      </c>
      <c r="H6" s="71" t="s">
        <v>103</v>
      </c>
      <c r="I6" s="73">
        <v>7850</v>
      </c>
      <c r="J6" s="73">
        <v>9631</v>
      </c>
      <c r="K6" s="73">
        <v>8821</v>
      </c>
      <c r="L6" s="73">
        <v>10053</v>
      </c>
      <c r="M6" s="73">
        <v>12345</v>
      </c>
      <c r="N6" s="73">
        <v>9688</v>
      </c>
      <c r="O6" s="73">
        <v>9723</v>
      </c>
      <c r="P6" s="73">
        <v>9531</v>
      </c>
      <c r="Q6" s="73">
        <v>10351</v>
      </c>
      <c r="R6" s="73">
        <v>8866</v>
      </c>
      <c r="S6" s="73">
        <v>8755</v>
      </c>
      <c r="T6" s="73">
        <v>9853</v>
      </c>
      <c r="U6" s="95">
        <f>SUM(I6:T6)</f>
        <v>115467</v>
      </c>
      <c r="V6" s="96">
        <f>U6</f>
        <v>115467</v>
      </c>
      <c r="W6" s="95">
        <f>INT(V6*0.11*3/4)</f>
        <v>9526</v>
      </c>
      <c r="X6" s="95">
        <f>IF(F6=0,0,IF(G6="①有",IF(W6&gt;100000,100000,W6),0))</f>
        <v>9526</v>
      </c>
      <c r="Y6" s="73"/>
    </row>
    <row r="7" spans="1:25" ht="68.25" customHeight="1">
      <c r="A7" s="25"/>
      <c r="B7" s="74">
        <v>1</v>
      </c>
      <c r="C7" s="75"/>
      <c r="D7" s="76"/>
      <c r="E7" s="77"/>
      <c r="F7" s="76"/>
      <c r="G7" s="76"/>
      <c r="H7" s="76"/>
      <c r="I7" s="78"/>
      <c r="J7" s="78"/>
      <c r="K7" s="78"/>
      <c r="L7" s="78"/>
      <c r="M7" s="79"/>
      <c r="N7" s="79"/>
      <c r="O7" s="79"/>
      <c r="P7" s="79"/>
      <c r="Q7" s="79"/>
      <c r="R7" s="79"/>
      <c r="S7" s="79"/>
      <c r="T7" s="79"/>
      <c r="U7" s="97">
        <f t="shared" ref="U7:U10" si="0">SUM(I7:N7)</f>
        <v>0</v>
      </c>
      <c r="V7" s="98">
        <f t="shared" ref="V7:V10" si="1">U7*2</f>
        <v>0</v>
      </c>
      <c r="W7" s="97">
        <f t="shared" ref="W7:W10" si="2">INT(V7*0.17*3/4)</f>
        <v>0</v>
      </c>
      <c r="X7" s="99">
        <f>IF(F7=0,0,IF(G7="①有",IF(W7&gt;100000,100000,W7),0))</f>
        <v>0</v>
      </c>
      <c r="Y7" s="80"/>
    </row>
    <row r="8" spans="1:25" ht="68.25" customHeight="1">
      <c r="A8" s="25"/>
      <c r="B8" s="74">
        <v>2</v>
      </c>
      <c r="C8" s="75"/>
      <c r="D8" s="76"/>
      <c r="E8" s="77"/>
      <c r="F8" s="76"/>
      <c r="G8" s="76"/>
      <c r="H8" s="76"/>
      <c r="I8" s="78"/>
      <c r="J8" s="78"/>
      <c r="K8" s="78"/>
      <c r="L8" s="78"/>
      <c r="M8" s="79"/>
      <c r="N8" s="79"/>
      <c r="O8" s="79"/>
      <c r="P8" s="79"/>
      <c r="Q8" s="79"/>
      <c r="R8" s="79"/>
      <c r="S8" s="79"/>
      <c r="T8" s="79"/>
      <c r="U8" s="97">
        <f t="shared" si="0"/>
        <v>0</v>
      </c>
      <c r="V8" s="98">
        <f t="shared" si="1"/>
        <v>0</v>
      </c>
      <c r="W8" s="97">
        <f t="shared" si="2"/>
        <v>0</v>
      </c>
      <c r="X8" s="99">
        <f>IF(F8=0,0,IF(G8="①有",IF(W8&gt;100000,100000,W8),0))</f>
        <v>0</v>
      </c>
      <c r="Y8" s="80"/>
    </row>
    <row r="9" spans="1:25" ht="68.25" customHeight="1">
      <c r="A9" s="25"/>
      <c r="B9" s="74">
        <v>3</v>
      </c>
      <c r="C9" s="75"/>
      <c r="D9" s="76"/>
      <c r="E9" s="77"/>
      <c r="F9" s="76"/>
      <c r="G9" s="76"/>
      <c r="H9" s="76"/>
      <c r="I9" s="78"/>
      <c r="J9" s="78"/>
      <c r="K9" s="78"/>
      <c r="L9" s="78"/>
      <c r="M9" s="79"/>
      <c r="N9" s="79"/>
      <c r="O9" s="79"/>
      <c r="P9" s="79"/>
      <c r="Q9" s="79"/>
      <c r="R9" s="79"/>
      <c r="S9" s="79"/>
      <c r="T9" s="79"/>
      <c r="U9" s="97">
        <f t="shared" si="0"/>
        <v>0</v>
      </c>
      <c r="V9" s="98">
        <f t="shared" si="1"/>
        <v>0</v>
      </c>
      <c r="W9" s="97">
        <f t="shared" si="2"/>
        <v>0</v>
      </c>
      <c r="X9" s="99">
        <f>IF(F9=0,0,IF(G9="①有",IF(W9&gt;100000,100000,W9),0))</f>
        <v>0</v>
      </c>
      <c r="Y9" s="80"/>
    </row>
    <row r="10" spans="1:25" ht="68.25" customHeight="1">
      <c r="A10" s="25"/>
      <c r="B10" s="74">
        <v>4</v>
      </c>
      <c r="C10" s="75"/>
      <c r="D10" s="76"/>
      <c r="E10" s="77"/>
      <c r="F10" s="76"/>
      <c r="G10" s="76"/>
      <c r="H10" s="76"/>
      <c r="I10" s="78"/>
      <c r="J10" s="78"/>
      <c r="K10" s="78"/>
      <c r="L10" s="78"/>
      <c r="M10" s="79"/>
      <c r="N10" s="79"/>
      <c r="O10" s="79"/>
      <c r="P10" s="79"/>
      <c r="Q10" s="79"/>
      <c r="R10" s="79"/>
      <c r="S10" s="79"/>
      <c r="T10" s="79"/>
      <c r="U10" s="97">
        <f t="shared" si="0"/>
        <v>0</v>
      </c>
      <c r="V10" s="98">
        <f t="shared" si="1"/>
        <v>0</v>
      </c>
      <c r="W10" s="97">
        <f t="shared" si="2"/>
        <v>0</v>
      </c>
      <c r="X10" s="99">
        <f>IF(F10=0,0,IF(G10="①有",IF(W10&gt;100000,100000,W10),0))</f>
        <v>0</v>
      </c>
      <c r="Y10" s="80"/>
    </row>
    <row r="11" spans="1:25" ht="30" hidden="1" customHeight="1">
      <c r="A11" s="25"/>
      <c r="B11" s="74">
        <v>21</v>
      </c>
      <c r="C11" s="81"/>
      <c r="D11" s="82"/>
      <c r="E11" s="83"/>
      <c r="F11" s="82"/>
      <c r="G11" s="82"/>
      <c r="H11" s="82"/>
      <c r="I11" s="84"/>
      <c r="J11" s="84"/>
      <c r="K11" s="84"/>
      <c r="L11" s="84"/>
      <c r="M11" s="85"/>
      <c r="N11" s="85"/>
      <c r="O11" s="85"/>
      <c r="P11" s="85"/>
      <c r="Q11" s="85"/>
      <c r="R11" s="85"/>
      <c r="S11" s="85"/>
      <c r="T11" s="85"/>
      <c r="U11" s="100"/>
      <c r="V11" s="98"/>
      <c r="W11" s="101"/>
      <c r="X11" s="102" t="str">
        <f t="shared" ref="X11:X20" si="3">IF(M11="","",VLOOKUP(M11,支援金額,2))</f>
        <v/>
      </c>
      <c r="Y11" s="86"/>
    </row>
    <row r="12" spans="1:25" ht="30" hidden="1" customHeight="1">
      <c r="A12" s="25"/>
      <c r="B12" s="74">
        <v>22</v>
      </c>
      <c r="C12" s="81"/>
      <c r="D12" s="82"/>
      <c r="E12" s="83"/>
      <c r="F12" s="82"/>
      <c r="G12" s="82"/>
      <c r="H12" s="82"/>
      <c r="I12" s="84"/>
      <c r="J12" s="84"/>
      <c r="K12" s="84"/>
      <c r="L12" s="84"/>
      <c r="M12" s="85"/>
      <c r="N12" s="85"/>
      <c r="O12" s="85"/>
      <c r="P12" s="85"/>
      <c r="Q12" s="85"/>
      <c r="R12" s="85"/>
      <c r="S12" s="85"/>
      <c r="T12" s="85"/>
      <c r="U12" s="100"/>
      <c r="V12" s="98"/>
      <c r="W12" s="101"/>
      <c r="X12" s="102" t="str">
        <f t="shared" si="3"/>
        <v/>
      </c>
      <c r="Y12" s="86"/>
    </row>
    <row r="13" spans="1:25" ht="30" hidden="1" customHeight="1">
      <c r="A13" s="25"/>
      <c r="B13" s="74">
        <v>23</v>
      </c>
      <c r="C13" s="81"/>
      <c r="D13" s="82"/>
      <c r="E13" s="83"/>
      <c r="F13" s="82"/>
      <c r="G13" s="82"/>
      <c r="H13" s="82"/>
      <c r="I13" s="84"/>
      <c r="J13" s="84"/>
      <c r="K13" s="84"/>
      <c r="L13" s="84"/>
      <c r="M13" s="85"/>
      <c r="N13" s="85"/>
      <c r="O13" s="85"/>
      <c r="P13" s="85"/>
      <c r="Q13" s="85"/>
      <c r="R13" s="85"/>
      <c r="S13" s="85"/>
      <c r="T13" s="85"/>
      <c r="U13" s="100"/>
      <c r="V13" s="98"/>
      <c r="W13" s="101"/>
      <c r="X13" s="102" t="str">
        <f t="shared" si="3"/>
        <v/>
      </c>
      <c r="Y13" s="86"/>
    </row>
    <row r="14" spans="1:25" ht="30" hidden="1" customHeight="1">
      <c r="A14" s="25"/>
      <c r="B14" s="74">
        <v>24</v>
      </c>
      <c r="C14" s="81"/>
      <c r="D14" s="82"/>
      <c r="E14" s="83"/>
      <c r="F14" s="82"/>
      <c r="G14" s="82"/>
      <c r="H14" s="82"/>
      <c r="I14" s="84"/>
      <c r="J14" s="84"/>
      <c r="K14" s="84"/>
      <c r="L14" s="84"/>
      <c r="M14" s="85"/>
      <c r="N14" s="85"/>
      <c r="O14" s="85"/>
      <c r="P14" s="85"/>
      <c r="Q14" s="85"/>
      <c r="R14" s="85"/>
      <c r="S14" s="85"/>
      <c r="T14" s="85"/>
      <c r="U14" s="100"/>
      <c r="V14" s="98"/>
      <c r="W14" s="101"/>
      <c r="X14" s="102" t="str">
        <f t="shared" si="3"/>
        <v/>
      </c>
      <c r="Y14" s="86"/>
    </row>
    <row r="15" spans="1:25" ht="30" hidden="1" customHeight="1">
      <c r="A15" s="25"/>
      <c r="B15" s="74">
        <v>25</v>
      </c>
      <c r="C15" s="81"/>
      <c r="D15" s="82"/>
      <c r="E15" s="83"/>
      <c r="F15" s="82"/>
      <c r="G15" s="82"/>
      <c r="H15" s="82"/>
      <c r="I15" s="84"/>
      <c r="J15" s="84"/>
      <c r="K15" s="84"/>
      <c r="L15" s="84"/>
      <c r="M15" s="85"/>
      <c r="N15" s="85"/>
      <c r="O15" s="85"/>
      <c r="P15" s="85"/>
      <c r="Q15" s="85"/>
      <c r="R15" s="85"/>
      <c r="S15" s="85"/>
      <c r="T15" s="85"/>
      <c r="U15" s="100"/>
      <c r="V15" s="98"/>
      <c r="W15" s="101"/>
      <c r="X15" s="102" t="str">
        <f t="shared" si="3"/>
        <v/>
      </c>
      <c r="Y15" s="86"/>
    </row>
    <row r="16" spans="1:25" ht="30" hidden="1" customHeight="1">
      <c r="A16" s="25"/>
      <c r="B16" s="74">
        <v>26</v>
      </c>
      <c r="C16" s="81"/>
      <c r="D16" s="82"/>
      <c r="E16" s="83"/>
      <c r="F16" s="82"/>
      <c r="G16" s="82"/>
      <c r="H16" s="82"/>
      <c r="I16" s="84"/>
      <c r="J16" s="84"/>
      <c r="K16" s="84"/>
      <c r="L16" s="84"/>
      <c r="M16" s="85"/>
      <c r="N16" s="85"/>
      <c r="O16" s="85"/>
      <c r="P16" s="85"/>
      <c r="Q16" s="85"/>
      <c r="R16" s="85"/>
      <c r="S16" s="85"/>
      <c r="T16" s="85"/>
      <c r="U16" s="100"/>
      <c r="V16" s="98"/>
      <c r="W16" s="101"/>
      <c r="X16" s="102" t="str">
        <f t="shared" si="3"/>
        <v/>
      </c>
      <c r="Y16" s="86"/>
    </row>
    <row r="17" spans="1:25" ht="30" hidden="1" customHeight="1">
      <c r="A17" s="25"/>
      <c r="B17" s="74">
        <v>27</v>
      </c>
      <c r="C17" s="81"/>
      <c r="D17" s="82"/>
      <c r="E17" s="83"/>
      <c r="F17" s="82"/>
      <c r="G17" s="82"/>
      <c r="H17" s="82"/>
      <c r="I17" s="84"/>
      <c r="J17" s="84"/>
      <c r="K17" s="84"/>
      <c r="L17" s="84"/>
      <c r="M17" s="85"/>
      <c r="N17" s="85"/>
      <c r="O17" s="85"/>
      <c r="P17" s="85"/>
      <c r="Q17" s="85"/>
      <c r="R17" s="85"/>
      <c r="S17" s="85"/>
      <c r="T17" s="85"/>
      <c r="U17" s="100"/>
      <c r="V17" s="98"/>
      <c r="W17" s="101"/>
      <c r="X17" s="102" t="str">
        <f t="shared" si="3"/>
        <v/>
      </c>
      <c r="Y17" s="86"/>
    </row>
    <row r="18" spans="1:25" ht="30" hidden="1" customHeight="1">
      <c r="A18" s="25"/>
      <c r="B18" s="74">
        <v>28</v>
      </c>
      <c r="C18" s="81"/>
      <c r="D18" s="82"/>
      <c r="E18" s="83"/>
      <c r="F18" s="82"/>
      <c r="G18" s="82"/>
      <c r="H18" s="82"/>
      <c r="I18" s="84"/>
      <c r="J18" s="84"/>
      <c r="K18" s="84"/>
      <c r="L18" s="84"/>
      <c r="M18" s="85"/>
      <c r="N18" s="85"/>
      <c r="O18" s="85"/>
      <c r="P18" s="85"/>
      <c r="Q18" s="85"/>
      <c r="R18" s="85"/>
      <c r="S18" s="85"/>
      <c r="T18" s="85"/>
      <c r="U18" s="100"/>
      <c r="V18" s="98"/>
      <c r="W18" s="101"/>
      <c r="X18" s="102" t="str">
        <f t="shared" si="3"/>
        <v/>
      </c>
      <c r="Y18" s="86"/>
    </row>
    <row r="19" spans="1:25" ht="30" hidden="1" customHeight="1">
      <c r="A19" s="25"/>
      <c r="B19" s="74">
        <v>29</v>
      </c>
      <c r="C19" s="81"/>
      <c r="D19" s="82"/>
      <c r="E19" s="83"/>
      <c r="F19" s="82"/>
      <c r="G19" s="82"/>
      <c r="H19" s="82"/>
      <c r="I19" s="84"/>
      <c r="J19" s="84"/>
      <c r="K19" s="84"/>
      <c r="L19" s="84"/>
      <c r="M19" s="85"/>
      <c r="N19" s="85"/>
      <c r="O19" s="85"/>
      <c r="P19" s="85"/>
      <c r="Q19" s="85"/>
      <c r="R19" s="85"/>
      <c r="S19" s="85"/>
      <c r="T19" s="85"/>
      <c r="U19" s="100"/>
      <c r="V19" s="98"/>
      <c r="W19" s="101"/>
      <c r="X19" s="102" t="str">
        <f t="shared" si="3"/>
        <v/>
      </c>
      <c r="Y19" s="86"/>
    </row>
    <row r="20" spans="1:25" ht="30" hidden="1" customHeight="1">
      <c r="A20" s="25"/>
      <c r="B20" s="74">
        <v>30</v>
      </c>
      <c r="C20" s="81"/>
      <c r="D20" s="82"/>
      <c r="E20" s="83"/>
      <c r="F20" s="82"/>
      <c r="G20" s="82"/>
      <c r="H20" s="82"/>
      <c r="I20" s="84"/>
      <c r="J20" s="84"/>
      <c r="K20" s="84"/>
      <c r="L20" s="84"/>
      <c r="M20" s="85"/>
      <c r="N20" s="85"/>
      <c r="O20" s="85"/>
      <c r="P20" s="85"/>
      <c r="Q20" s="85"/>
      <c r="R20" s="85"/>
      <c r="S20" s="85"/>
      <c r="T20" s="85"/>
      <c r="U20" s="100"/>
      <c r="V20" s="98"/>
      <c r="W20" s="101"/>
      <c r="X20" s="102" t="str">
        <f t="shared" si="3"/>
        <v/>
      </c>
      <c r="Y20" s="86"/>
    </row>
    <row r="21" spans="1:25" ht="30" customHeight="1">
      <c r="A21" s="25"/>
      <c r="B21" s="183" t="s">
        <v>23</v>
      </c>
      <c r="C21" s="184"/>
      <c r="D21" s="185"/>
      <c r="E21" s="185"/>
      <c r="F21" s="185"/>
      <c r="G21" s="185"/>
      <c r="H21" s="185"/>
      <c r="I21" s="185"/>
      <c r="J21" s="185"/>
      <c r="K21" s="185"/>
      <c r="L21" s="185"/>
      <c r="M21" s="186"/>
      <c r="N21" s="87" t="s">
        <v>22</v>
      </c>
      <c r="O21" s="87"/>
      <c r="P21" s="87"/>
      <c r="Q21" s="87"/>
      <c r="R21" s="87"/>
      <c r="S21" s="87"/>
      <c r="T21" s="87"/>
      <c r="U21" s="103">
        <f>SUM(U7:U20)</f>
        <v>0</v>
      </c>
      <c r="V21" s="104">
        <f>+U21*2</f>
        <v>0</v>
      </c>
      <c r="W21" s="103">
        <f>SUM(W6:W10)</f>
        <v>9526</v>
      </c>
      <c r="X21" s="105">
        <f>IF(SUM(X7:X20)&gt;100000,100000,SUM(X7:X10))</f>
        <v>0</v>
      </c>
      <c r="Y21" s="94"/>
    </row>
    <row r="22" spans="1:25" ht="9" customHeight="1">
      <c r="A22" s="25"/>
      <c r="B22" s="25"/>
      <c r="C22" s="25"/>
      <c r="D22" s="25"/>
      <c r="E22" s="26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17.45" customHeight="1">
      <c r="A23" s="25" t="s">
        <v>18</v>
      </c>
      <c r="B23" s="25"/>
      <c r="C23" s="25"/>
      <c r="D23" s="25"/>
      <c r="E23" s="26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7.45" customHeight="1">
      <c r="A24" s="25"/>
      <c r="B24" s="25" t="s">
        <v>119</v>
      </c>
      <c r="D24" s="106"/>
      <c r="E24" s="25" t="s">
        <v>66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</sheetData>
  <mergeCells count="8">
    <mergeCell ref="B21:C21"/>
    <mergeCell ref="D21:M21"/>
    <mergeCell ref="D4:D5"/>
    <mergeCell ref="E4:E5"/>
    <mergeCell ref="F4:F5"/>
    <mergeCell ref="G4:G5"/>
    <mergeCell ref="H4:H5"/>
    <mergeCell ref="I4:T4"/>
  </mergeCells>
  <phoneticPr fontId="2"/>
  <conditionalFormatting sqref="N7:O20">
    <cfRule type="expression" dxfId="22" priority="23">
      <formula>M7="訪問系"</formula>
    </cfRule>
  </conditionalFormatting>
  <conditionalFormatting sqref="F6 F11:F20">
    <cfRule type="containsText" dxfId="21" priority="22" operator="containsText" text="熊本市">
      <formula>NOT(ISERROR(SEARCH("熊本市",F6)))</formula>
    </cfRule>
  </conditionalFormatting>
  <conditionalFormatting sqref="I6 I7:L20">
    <cfRule type="containsText" dxfId="20" priority="11" operator="containsText" text="事業所指定">
      <formula>NOT(ISERROR(SEARCH("事業所指定",I6)))</formula>
    </cfRule>
    <cfRule type="containsText" dxfId="19" priority="13" operator="containsText" text="みなし">
      <formula>NOT(ISERROR(SEARCH("みなし",I6)))</formula>
    </cfRule>
  </conditionalFormatting>
  <conditionalFormatting sqref="U6:W10">
    <cfRule type="containsText" dxfId="18" priority="6" operator="containsText" text="事業所指定">
      <formula>NOT(ISERROR(SEARCH("事業所指定",U6)))</formula>
    </cfRule>
    <cfRule type="containsText" dxfId="17" priority="8" operator="containsText" text="みなし">
      <formula>NOT(ISERROR(SEARCH("みなし",U6)))</formula>
    </cfRule>
  </conditionalFormatting>
  <conditionalFormatting sqref="J6:T6">
    <cfRule type="containsText" dxfId="16" priority="2" operator="containsText" text="事業所指定">
      <formula>NOT(ISERROR(SEARCH("事業所指定",J6)))</formula>
    </cfRule>
    <cfRule type="containsText" dxfId="15" priority="4" operator="containsText" text="みなし">
      <formula>NOT(ISERROR(SEARCH("みなし",J6)))</formula>
    </cfRule>
  </conditionalFormatting>
  <conditionalFormatting sqref="D6:D20">
    <cfRule type="duplicateValues" dxfId="14" priority="30"/>
  </conditionalFormatting>
  <conditionalFormatting sqref="F7:F10">
    <cfRule type="containsText" dxfId="13" priority="1" operator="containsText" text="熊本市">
      <formula>NOT(ISERROR(SEARCH("熊本市",F7)))</formula>
    </cfRule>
  </conditionalFormatting>
  <conditionalFormatting sqref="I6 I7:L20">
    <cfRule type="cellIs" dxfId="12" priority="12" operator="equal">
      <formula>#REF!</formula>
    </cfRule>
    <cfRule type="cellIs" dxfId="11" priority="14" operator="equal">
      <formula>#REF!</formula>
    </cfRule>
  </conditionalFormatting>
  <conditionalFormatting sqref="U6:W10">
    <cfRule type="cellIs" dxfId="10" priority="7" operator="equal">
      <formula>#REF!</formula>
    </cfRule>
    <cfRule type="cellIs" dxfId="9" priority="9" operator="equal">
      <formula>#REF!</formula>
    </cfRule>
  </conditionalFormatting>
  <conditionalFormatting sqref="J6:T6">
    <cfRule type="cellIs" dxfId="8" priority="3" operator="equal">
      <formula>#REF!</formula>
    </cfRule>
    <cfRule type="cellIs" dxfId="7" priority="5" operator="equal">
      <formula>#REF!</formula>
    </cfRule>
  </conditionalFormatting>
  <conditionalFormatting sqref="T7:T20">
    <cfRule type="expression" dxfId="6" priority="32">
      <formula>N7="訪問系"</formula>
    </cfRule>
  </conditionalFormatting>
  <conditionalFormatting sqref="S7:S20">
    <cfRule type="expression" dxfId="5" priority="37">
      <formula>N7="訪問系"</formula>
    </cfRule>
  </conditionalFormatting>
  <conditionalFormatting sqref="R7:R20">
    <cfRule type="expression" dxfId="4" priority="40">
      <formula>N7="訪問系"</formula>
    </cfRule>
  </conditionalFormatting>
  <conditionalFormatting sqref="Q7:Q20">
    <cfRule type="expression" dxfId="3" priority="43">
      <formula>N7="訪問系"</formula>
    </cfRule>
  </conditionalFormatting>
  <conditionalFormatting sqref="P7:P20">
    <cfRule type="expression" dxfId="2" priority="46">
      <formula>N7="訪問系"</formula>
    </cfRule>
  </conditionalFormatting>
  <conditionalFormatting sqref="U11:W20">
    <cfRule type="expression" dxfId="1" priority="47">
      <formula>N11="訪問系"</formula>
    </cfRule>
  </conditionalFormatting>
  <dataValidations count="7">
    <dataValidation type="list" allowBlank="1" showInputMessage="1" showErrorMessage="1" sqref="F6:F10">
      <formula1>"①週1回,②週2回,③週3回,④週4回,⑤週5回,⑥週6回,⑦毎日"</formula1>
    </dataValidation>
    <dataValidation type="list" allowBlank="1" showInputMessage="1" showErrorMessage="1" sqref="G6:G10">
      <formula1>"①有,②無"</formula1>
    </dataValidation>
    <dataValidation type="list" allowBlank="1" showInputMessage="1" showErrorMessage="1" sqref="I11:K20">
      <formula1>INDIRECT(G11)</formula1>
    </dataValidation>
    <dataValidation imeMode="halfAlpha" allowBlank="1" showInputMessage="1" showErrorMessage="1" sqref="E6:E20 C6:C20"/>
    <dataValidation type="list" allowBlank="1" showInputMessage="1" showErrorMessage="1" sqref="G11:H20">
      <formula1>施設区分</formula1>
    </dataValidation>
    <dataValidation type="list" allowBlank="1" showInputMessage="1" showErrorMessage="1" sqref="L11:L20">
      <formula1>INDIRECT(I11)</formula1>
    </dataValidation>
    <dataValidation type="list" allowBlank="1" showInputMessage="1" showErrorMessage="1" sqref="M11:M20">
      <formula1>INDIRECT(#REF!)</formula1>
    </dataValidation>
  </dataValidations>
  <pageMargins left="0.19685039370078741" right="0.19685039370078741" top="0.98425196850393704" bottom="0.19685039370078741" header="0" footer="0"/>
  <pageSetup paperSize="9" scale="60" fitToHeight="0" orientation="landscape" blackAndWhite="1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AB9F419C-F769-4A37-9F96-8C7D81FCFF95}">
            <xm:f>NOT(ISERROR(SEARCH("-",E6)))</xm:f>
            <xm:f>"-"</xm:f>
            <x14:dxf>
              <font>
                <strike val="0"/>
                <color rgb="FFFF0000"/>
              </font>
              <fill>
                <patternFill patternType="solid">
                  <bgColor theme="5" tint="0.79998168889431442"/>
                </patternFill>
              </fill>
            </x14:dxf>
          </x14:cfRule>
          <xm:sqref>E6:E10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B1:N47"/>
  <sheetViews>
    <sheetView showGridLines="0" showRowColHeaders="0" showZeros="0" view="pageBreakPreview" topLeftCell="B16" zoomScaleNormal="100" zoomScaleSheetLayoutView="100" workbookViewId="0">
      <selection activeCell="F10" sqref="F10:M10"/>
    </sheetView>
  </sheetViews>
  <sheetFormatPr defaultRowHeight="14.25"/>
  <cols>
    <col min="1" max="1" width="4.375" customWidth="1"/>
    <col min="2" max="2" width="4.75" customWidth="1"/>
    <col min="3" max="3" width="14.75" customWidth="1"/>
    <col min="4" max="4" width="3.625" customWidth="1"/>
    <col min="5" max="5" width="5.125" customWidth="1"/>
    <col min="6" max="6" width="12.75" customWidth="1"/>
    <col min="7" max="7" width="4.625" customWidth="1"/>
    <col min="8" max="8" width="4.875" customWidth="1"/>
    <col min="9" max="9" width="3.625" customWidth="1"/>
    <col min="10" max="10" width="8.625" customWidth="1"/>
    <col min="11" max="11" width="4.875" customWidth="1"/>
    <col min="12" max="12" width="10.375" customWidth="1"/>
    <col min="14" max="14" width="7.375" customWidth="1"/>
  </cols>
  <sheetData>
    <row r="1" spans="2:14">
      <c r="L1" s="18" t="s">
        <v>75</v>
      </c>
      <c r="M1" s="19"/>
    </row>
    <row r="2" spans="2:14" s="19" customFormat="1">
      <c r="L2" s="22" t="s">
        <v>51</v>
      </c>
      <c r="M2" s="22">
        <f>申請書兼請求書!M2</f>
        <v>0</v>
      </c>
    </row>
    <row r="3" spans="2:14" ht="28.5">
      <c r="B3" s="201" t="s">
        <v>63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58"/>
    </row>
    <row r="5" spans="2:14" ht="24.95" customHeight="1">
      <c r="C5" t="s">
        <v>54</v>
      </c>
    </row>
    <row r="7" spans="2:14">
      <c r="C7" s="200" t="s">
        <v>55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</row>
    <row r="9" spans="2:14" ht="23.1" customHeight="1">
      <c r="B9" t="s">
        <v>56</v>
      </c>
    </row>
    <row r="10" spans="2:14" ht="39.950000000000003" customHeight="1">
      <c r="C10" s="50" t="s">
        <v>61</v>
      </c>
      <c r="D10" s="51"/>
      <c r="E10" s="52" t="s">
        <v>62</v>
      </c>
      <c r="F10" s="203"/>
      <c r="G10" s="203"/>
      <c r="H10" s="203"/>
      <c r="I10" s="203"/>
      <c r="J10" s="203"/>
      <c r="K10" s="203"/>
      <c r="L10" s="203"/>
      <c r="M10" s="204"/>
    </row>
    <row r="11" spans="2:14" ht="39.950000000000003" customHeight="1">
      <c r="C11" s="50" t="s">
        <v>57</v>
      </c>
      <c r="D11" s="51"/>
      <c r="E11" s="205"/>
      <c r="F11" s="206"/>
      <c r="G11" s="206"/>
      <c r="H11" s="206"/>
      <c r="I11" s="206"/>
      <c r="J11" s="206"/>
      <c r="K11" s="206"/>
      <c r="L11" s="206"/>
      <c r="M11" s="207"/>
    </row>
    <row r="12" spans="2:14" ht="39.950000000000003" customHeight="1">
      <c r="C12" s="50" t="s">
        <v>77</v>
      </c>
      <c r="D12" s="51"/>
      <c r="E12" s="205"/>
      <c r="F12" s="206"/>
      <c r="G12" s="206"/>
      <c r="H12" s="206"/>
      <c r="I12" s="206"/>
      <c r="J12" s="206"/>
      <c r="K12" s="206"/>
      <c r="L12" s="206"/>
      <c r="M12" s="207"/>
    </row>
    <row r="13" spans="2:14" ht="39.950000000000003" customHeight="1">
      <c r="C13" s="68" t="s">
        <v>71</v>
      </c>
      <c r="D13" s="51"/>
      <c r="E13" s="205"/>
      <c r="F13" s="206"/>
      <c r="G13" s="206"/>
      <c r="H13" s="206"/>
      <c r="I13" s="206"/>
      <c r="J13" s="206"/>
      <c r="K13" s="206"/>
      <c r="L13" s="206"/>
      <c r="M13" s="207"/>
    </row>
    <row r="14" spans="2:14" ht="39.950000000000003" customHeight="1">
      <c r="C14" s="50" t="s">
        <v>58</v>
      </c>
      <c r="D14" s="51"/>
      <c r="E14" s="205"/>
      <c r="F14" s="206"/>
      <c r="G14" s="206"/>
      <c r="H14" s="206"/>
      <c r="I14" s="206"/>
      <c r="J14" s="206"/>
      <c r="K14" s="206"/>
      <c r="L14" s="206"/>
      <c r="M14" s="207"/>
    </row>
    <row r="15" spans="2:14" s="19" customFormat="1" ht="39.950000000000003" customHeight="1">
      <c r="C15" s="50" t="s">
        <v>83</v>
      </c>
      <c r="D15" s="51"/>
      <c r="E15" s="205"/>
      <c r="F15" s="206"/>
      <c r="G15" s="206"/>
      <c r="H15" s="206"/>
      <c r="I15" s="206"/>
      <c r="J15" s="206"/>
      <c r="K15" s="206"/>
      <c r="L15" s="206"/>
      <c r="M15" s="207"/>
    </row>
    <row r="16" spans="2:14">
      <c r="K16" s="43"/>
    </row>
    <row r="17" spans="2:14">
      <c r="B17" t="s">
        <v>59</v>
      </c>
    </row>
    <row r="18" spans="2:14" ht="24.95" customHeight="1">
      <c r="C18" t="s">
        <v>111</v>
      </c>
    </row>
    <row r="19" spans="2:14" ht="24.95" customHeight="1">
      <c r="C19" t="s">
        <v>121</v>
      </c>
    </row>
    <row r="21" spans="2:14" ht="23.1" customHeight="1">
      <c r="C21" s="16" t="s">
        <v>60</v>
      </c>
      <c r="E21" s="16"/>
      <c r="F21" s="16"/>
    </row>
    <row r="22" spans="2:14" ht="39.950000000000003" customHeight="1">
      <c r="C22" s="50" t="s">
        <v>57</v>
      </c>
      <c r="D22" s="53"/>
      <c r="E22" s="208" t="str">
        <f>IF(申請書兼請求書!H10=0,"",申請書兼請求書!H10)</f>
        <v/>
      </c>
      <c r="F22" s="203"/>
      <c r="G22" s="203"/>
      <c r="H22" s="203"/>
      <c r="I22" s="203"/>
      <c r="J22" s="203"/>
      <c r="K22" s="203"/>
      <c r="L22" s="203"/>
      <c r="M22" s="204"/>
    </row>
    <row r="23" spans="2:14" ht="39.950000000000003" customHeight="1">
      <c r="C23" s="68" t="s">
        <v>71</v>
      </c>
      <c r="D23" s="53"/>
      <c r="E23" s="208" t="str">
        <f>IF(申請書兼請求書!H12=0,"",申請書兼請求書!H12)</f>
        <v/>
      </c>
      <c r="F23" s="203"/>
      <c r="G23" s="203"/>
      <c r="H23" s="203"/>
      <c r="I23" s="203"/>
      <c r="J23" s="203"/>
      <c r="K23" s="203"/>
      <c r="L23" s="203"/>
      <c r="M23" s="204"/>
    </row>
    <row r="24" spans="2:14" ht="39.950000000000003" customHeight="1">
      <c r="C24" s="50" t="s">
        <v>58</v>
      </c>
      <c r="D24" s="53"/>
      <c r="E24" s="208" t="str">
        <f>申請書兼請求書!H13&amp;"　"&amp;申請書兼請求書!K13</f>
        <v>　</v>
      </c>
      <c r="F24" s="203"/>
      <c r="G24" s="203"/>
      <c r="H24" s="203"/>
      <c r="I24" s="203"/>
      <c r="J24" s="203"/>
      <c r="K24" s="203"/>
      <c r="L24" s="203"/>
      <c r="M24" s="204"/>
    </row>
    <row r="25" spans="2:14" s="19" customFormat="1" ht="39.950000000000003" customHeight="1">
      <c r="C25" s="50" t="s">
        <v>83</v>
      </c>
      <c r="D25" s="51"/>
      <c r="E25" s="205"/>
      <c r="F25" s="206"/>
      <c r="G25" s="206"/>
      <c r="H25" s="206"/>
      <c r="I25" s="206"/>
      <c r="J25" s="206"/>
      <c r="K25" s="206"/>
      <c r="L25" s="206"/>
      <c r="M25" s="207"/>
    </row>
    <row r="26" spans="2:14">
      <c r="B26" s="11"/>
      <c r="C26" s="11"/>
      <c r="D26" s="11"/>
      <c r="E26" s="11"/>
      <c r="F26" s="11"/>
      <c r="G26" s="11"/>
      <c r="H26" s="11"/>
      <c r="I26" s="11"/>
      <c r="J26" s="11"/>
      <c r="K26" s="43"/>
      <c r="L26" s="11"/>
      <c r="M26" s="11"/>
      <c r="N26" s="11"/>
    </row>
    <row r="27" spans="2:14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2:14" ht="28.5">
      <c r="B28" s="201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</row>
    <row r="32" spans="2:14"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</row>
    <row r="34" spans="3:14" ht="23.1" customHeight="1">
      <c r="E34" s="197"/>
      <c r="F34" s="197"/>
      <c r="H34" s="193"/>
      <c r="I34" s="193"/>
      <c r="J34" s="193"/>
    </row>
    <row r="35" spans="3:14" ht="23.1" customHeight="1">
      <c r="E35" s="197"/>
      <c r="F35" s="197"/>
    </row>
    <row r="36" spans="3:14" ht="30.95" customHeight="1">
      <c r="E36" s="197"/>
      <c r="F36" s="197"/>
      <c r="H36" s="199"/>
      <c r="I36" s="199"/>
      <c r="J36" s="199"/>
      <c r="K36" s="199"/>
      <c r="L36" s="199"/>
      <c r="M36" s="199"/>
      <c r="N36" s="199"/>
    </row>
    <row r="37" spans="3:14" ht="30.95" customHeight="1">
      <c r="F37" s="17"/>
      <c r="H37" s="199"/>
      <c r="I37" s="199"/>
      <c r="J37" s="199"/>
      <c r="K37" s="199"/>
      <c r="L37" s="199"/>
      <c r="M37" s="199"/>
      <c r="N37" s="199"/>
    </row>
    <row r="38" spans="3:14" ht="23.1" customHeight="1"/>
    <row r="39" spans="3:14" ht="23.1" customHeight="1"/>
    <row r="40" spans="3:14" ht="23.1" customHeight="1">
      <c r="E40" s="197"/>
      <c r="F40" s="197"/>
      <c r="H40" s="198"/>
      <c r="I40" s="198"/>
      <c r="J40" s="198"/>
      <c r="K40" s="198"/>
      <c r="L40" s="198"/>
      <c r="M40" s="198"/>
      <c r="N40" s="198"/>
    </row>
    <row r="41" spans="3:14" ht="29.1" customHeight="1">
      <c r="E41" s="197"/>
      <c r="F41" s="197"/>
      <c r="G41" s="16"/>
      <c r="H41" s="194"/>
      <c r="I41" s="194"/>
      <c r="J41" s="194"/>
      <c r="K41" s="194"/>
      <c r="L41" s="194"/>
      <c r="M41" s="194"/>
      <c r="N41" s="194"/>
    </row>
    <row r="42" spans="3:14" ht="29.1" customHeight="1">
      <c r="E42" s="197"/>
      <c r="F42" s="197"/>
      <c r="G42" s="16"/>
      <c r="H42" s="194"/>
      <c r="I42" s="194"/>
      <c r="J42" s="194"/>
      <c r="K42" s="194"/>
      <c r="L42" s="194"/>
      <c r="M42" s="194"/>
      <c r="N42" s="194"/>
    </row>
    <row r="43" spans="3:14" ht="29.1" customHeight="1">
      <c r="E43" s="197"/>
      <c r="F43" s="197"/>
      <c r="G43" s="16"/>
      <c r="H43" s="194"/>
      <c r="I43" s="194"/>
      <c r="J43" s="194"/>
      <c r="K43" s="194"/>
      <c r="L43" s="194"/>
      <c r="M43" s="194"/>
      <c r="N43" s="194"/>
    </row>
    <row r="44" spans="3:14">
      <c r="K44" s="43"/>
    </row>
    <row r="46" spans="3:14" ht="32.450000000000003" customHeight="1">
      <c r="C46" s="195"/>
      <c r="D46" s="195"/>
      <c r="E46" s="195"/>
      <c r="F46" s="192"/>
      <c r="G46" s="192"/>
      <c r="H46" s="192"/>
      <c r="I46" s="192"/>
      <c r="J46" s="196"/>
      <c r="K46" s="192"/>
      <c r="L46" s="192"/>
      <c r="M46" s="192"/>
      <c r="N46" s="192"/>
    </row>
    <row r="47" spans="3:14" ht="32.450000000000003" customHeight="1">
      <c r="C47" s="195"/>
      <c r="D47" s="195"/>
      <c r="E47" s="195"/>
      <c r="F47" s="192"/>
      <c r="G47" s="192"/>
      <c r="H47" s="192"/>
      <c r="I47" s="192"/>
      <c r="J47" s="196"/>
      <c r="K47" s="192"/>
      <c r="L47" s="192"/>
      <c r="M47" s="192"/>
      <c r="N47" s="192"/>
    </row>
  </sheetData>
  <sheetProtection algorithmName="SHA-512" hashValue="PO31M2g7jwnpJAtItuLWJQAMiaIqpxgnoaQEbSE7pzOq09+Yu97P1OwcJIA3T+2+EGgEpmlxDEl4d+vbrsPlzg==" saltValue="R98hVgGZhSyPqs1bIWGFbQ==" spinCount="100000" sheet="1" objects="1" scenarios="1"/>
  <mergeCells count="36">
    <mergeCell ref="B3:M3"/>
    <mergeCell ref="B28:N28"/>
    <mergeCell ref="C7:N7"/>
    <mergeCell ref="F10:M10"/>
    <mergeCell ref="E11:M11"/>
    <mergeCell ref="E12:M12"/>
    <mergeCell ref="E13:M13"/>
    <mergeCell ref="E14:M14"/>
    <mergeCell ref="E22:M22"/>
    <mergeCell ref="E23:M23"/>
    <mergeCell ref="E24:M24"/>
    <mergeCell ref="E15:M15"/>
    <mergeCell ref="E25:M25"/>
    <mergeCell ref="E40:F40"/>
    <mergeCell ref="H40:N40"/>
    <mergeCell ref="H36:N36"/>
    <mergeCell ref="H37:N37"/>
    <mergeCell ref="C32:N32"/>
    <mergeCell ref="E35:F35"/>
    <mergeCell ref="E34:F34"/>
    <mergeCell ref="L46:N46"/>
    <mergeCell ref="L47:N47"/>
    <mergeCell ref="H34:J34"/>
    <mergeCell ref="H41:N41"/>
    <mergeCell ref="C46:E46"/>
    <mergeCell ref="C47:E47"/>
    <mergeCell ref="F46:I46"/>
    <mergeCell ref="F47:I47"/>
    <mergeCell ref="J46:K46"/>
    <mergeCell ref="J47:K47"/>
    <mergeCell ref="E36:F36"/>
    <mergeCell ref="E41:F41"/>
    <mergeCell ref="E42:F42"/>
    <mergeCell ref="E43:F43"/>
    <mergeCell ref="H42:N42"/>
    <mergeCell ref="H43:N43"/>
  </mergeCells>
  <phoneticPr fontId="2"/>
  <dataValidations count="2">
    <dataValidation imeMode="halfAlpha" allowBlank="1" showInputMessage="1" showErrorMessage="1" sqref="F10"/>
    <dataValidation imeMode="halfKatakana" allowBlank="1" showInputMessage="1" showErrorMessage="1" sqref="E12"/>
  </dataValidations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申請書兼請求書</vt:lpstr>
      <vt:lpstr>申請・実績一覧 </vt:lpstr>
      <vt:lpstr>委任状</vt:lpstr>
      <vt:lpstr>委任状!Print_Area</vt:lpstr>
      <vt:lpstr>'申請・実績一覧 '!Print_Area</vt:lpstr>
      <vt:lpstr>申請書兼請求書!Print_Area</vt:lpstr>
      <vt:lpstr>'申請・実績一覧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1709018</dc:creator>
  <cp:lastModifiedBy>藤村文子</cp:lastModifiedBy>
  <cp:lastPrinted>2025-05-18T09:19:41Z</cp:lastPrinted>
  <dcterms:created xsi:type="dcterms:W3CDTF">2022-12-13T21:59:29Z</dcterms:created>
  <dcterms:modified xsi:type="dcterms:W3CDTF">2025-05-18T09:21:02Z</dcterms:modified>
</cp:coreProperties>
</file>